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O41" i="1"/>
  <c r="P41" i="1" s="1"/>
  <c r="O42" i="1"/>
  <c r="O43" i="1"/>
  <c r="O44" i="1"/>
  <c r="O45" i="1"/>
  <c r="P45" i="1" s="1"/>
  <c r="O46" i="1"/>
  <c r="O47" i="1"/>
  <c r="O48" i="1"/>
  <c r="O49" i="1"/>
  <c r="P49" i="1" s="1"/>
  <c r="O50" i="1"/>
  <c r="O51" i="1"/>
  <c r="O52" i="1"/>
  <c r="O53" i="1"/>
  <c r="P53" i="1" s="1"/>
  <c r="O54" i="1"/>
  <c r="O55" i="1"/>
  <c r="O56" i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O97" i="1"/>
  <c r="P97" i="1" s="1"/>
  <c r="O98" i="1"/>
  <c r="O99" i="1"/>
  <c r="O100" i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O113" i="1"/>
  <c r="P113" i="1" s="1"/>
  <c r="O114" i="1"/>
  <c r="O115" i="1"/>
  <c r="O116" i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O131" i="1"/>
  <c r="O132" i="1"/>
  <c r="O133" i="1"/>
  <c r="P133" i="1" s="1"/>
  <c r="O134" i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O153" i="1"/>
  <c r="P153" i="1" s="1"/>
  <c r="O154" i="1"/>
  <c r="O155" i="1"/>
  <c r="O156" i="1"/>
  <c r="O157" i="1"/>
  <c r="P157" i="1" s="1"/>
  <c r="O158" i="1"/>
  <c r="O159" i="1"/>
  <c r="O160" i="1"/>
  <c r="O161" i="1"/>
  <c r="P161" i="1" s="1"/>
  <c r="O162" i="1"/>
  <c r="O163" i="1"/>
  <c r="O164" i="1"/>
  <c r="O165" i="1"/>
  <c r="P165" i="1" s="1"/>
  <c r="O166" i="1"/>
  <c r="O167" i="1"/>
  <c r="O168" i="1"/>
  <c r="O169" i="1"/>
  <c r="P169" i="1" s="1"/>
  <c r="O170" i="1"/>
  <c r="O171" i="1"/>
  <c r="O172" i="1"/>
  <c r="O173" i="1"/>
  <c r="P173" i="1" s="1"/>
  <c r="O174" i="1"/>
  <c r="O175" i="1"/>
  <c r="O176" i="1"/>
  <c r="O177" i="1"/>
  <c r="P177" i="1" s="1"/>
  <c r="O178" i="1"/>
  <c r="O179" i="1"/>
  <c r="P179" i="1" s="1"/>
  <c r="O180" i="1"/>
  <c r="O181" i="1"/>
  <c r="P181" i="1" s="1"/>
  <c r="O182" i="1"/>
  <c r="O183" i="1"/>
  <c r="P183" i="1" s="1"/>
  <c r="O184" i="1"/>
  <c r="O185" i="1"/>
  <c r="P185" i="1" s="1"/>
  <c r="O186" i="1"/>
  <c r="O187" i="1"/>
  <c r="P187" i="1" s="1"/>
  <c r="O188" i="1"/>
  <c r="O189" i="1"/>
  <c r="P189" i="1" s="1"/>
  <c r="O190" i="1"/>
  <c r="O191" i="1"/>
  <c r="P191" i="1" s="1"/>
  <c r="O192" i="1"/>
  <c r="O193" i="1"/>
  <c r="P193" i="1" s="1"/>
  <c r="O194" i="1"/>
  <c r="O195" i="1"/>
  <c r="P195" i="1" s="1"/>
  <c r="O196" i="1"/>
  <c r="O197" i="1"/>
  <c r="P197" i="1" s="1"/>
  <c r="O198" i="1"/>
  <c r="O207" i="1"/>
  <c r="P207" i="1" s="1"/>
  <c r="O208" i="1"/>
  <c r="O209" i="1"/>
  <c r="P209" i="1" s="1"/>
  <c r="O210" i="1"/>
  <c r="O211" i="1"/>
  <c r="P211" i="1" s="1"/>
  <c r="O212" i="1"/>
  <c r="O213" i="1"/>
  <c r="P213" i="1" s="1"/>
  <c r="O214" i="1"/>
  <c r="O215" i="1"/>
  <c r="P215" i="1" s="1"/>
  <c r="O216" i="1"/>
  <c r="O217" i="1"/>
  <c r="P217" i="1" s="1"/>
  <c r="O218" i="1"/>
  <c r="O219" i="1"/>
  <c r="P219" i="1" s="1"/>
  <c r="O220" i="1"/>
  <c r="O221" i="1"/>
  <c r="P221" i="1" s="1"/>
  <c r="O222" i="1"/>
  <c r="O223" i="1"/>
  <c r="P223" i="1" s="1"/>
  <c r="O224" i="1"/>
  <c r="O225" i="1"/>
  <c r="P225" i="1" s="1"/>
  <c r="O226" i="1"/>
  <c r="O227" i="1"/>
  <c r="P227" i="1" s="1"/>
  <c r="O228" i="1"/>
  <c r="O229" i="1"/>
  <c r="P229" i="1" s="1"/>
  <c r="O230" i="1"/>
  <c r="O231" i="1"/>
  <c r="P231" i="1" s="1"/>
  <c r="O232" i="1"/>
  <c r="O233" i="1"/>
  <c r="P233" i="1" s="1"/>
  <c r="O234" i="1"/>
  <c r="O235" i="1"/>
  <c r="P235" i="1" s="1"/>
  <c r="O236" i="1"/>
  <c r="O237" i="1"/>
  <c r="P237" i="1" s="1"/>
  <c r="O238" i="1"/>
  <c r="O239" i="1"/>
  <c r="P239" i="1" s="1"/>
  <c r="O240" i="1"/>
  <c r="O241" i="1"/>
  <c r="P241" i="1" s="1"/>
  <c r="O242" i="1"/>
  <c r="O243" i="1"/>
  <c r="P243" i="1" s="1"/>
  <c r="O244" i="1"/>
  <c r="O245" i="1"/>
  <c r="P245" i="1" s="1"/>
  <c r="O246" i="1"/>
  <c r="O247" i="1"/>
  <c r="P247" i="1" s="1"/>
  <c r="O248" i="1"/>
  <c r="O249" i="1"/>
  <c r="P249" i="1" s="1"/>
  <c r="O250" i="1"/>
  <c r="O251" i="1"/>
  <c r="P251" i="1" s="1"/>
  <c r="O252" i="1"/>
  <c r="O253" i="1"/>
  <c r="P253" i="1" s="1"/>
  <c r="O254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4" i="1" l="1"/>
  <c r="P252" i="1"/>
  <c r="P250" i="1"/>
  <c r="P248" i="1"/>
  <c r="P246" i="1"/>
  <c r="P244" i="1"/>
  <c r="P242" i="1"/>
  <c r="P240" i="1"/>
  <c r="P238" i="1"/>
  <c r="P236" i="1"/>
  <c r="P234" i="1"/>
  <c r="P232" i="1"/>
  <c r="P230" i="1"/>
  <c r="P228" i="1"/>
  <c r="P226" i="1"/>
  <c r="P224" i="1"/>
  <c r="P222" i="1"/>
  <c r="P220" i="1"/>
  <c r="P218" i="1"/>
  <c r="P216" i="1"/>
  <c r="P214" i="1"/>
  <c r="P212" i="1"/>
  <c r="P210" i="1"/>
  <c r="P208" i="1"/>
  <c r="P198" i="1"/>
  <c r="P196" i="1"/>
  <c r="P194" i="1"/>
  <c r="P192" i="1"/>
  <c r="P190" i="1"/>
  <c r="P188" i="1"/>
  <c r="P186" i="1"/>
  <c r="P184" i="1"/>
  <c r="P182" i="1"/>
  <c r="P180" i="1"/>
  <c r="P178" i="1"/>
  <c r="P176" i="1"/>
  <c r="P174" i="1"/>
  <c r="P172" i="1"/>
  <c r="P170" i="1"/>
  <c r="P168" i="1"/>
  <c r="P166" i="1"/>
  <c r="P164" i="1"/>
  <c r="P162" i="1"/>
  <c r="P160" i="1"/>
  <c r="P158" i="1"/>
  <c r="P156" i="1"/>
  <c r="P154" i="1"/>
  <c r="P152" i="1"/>
  <c r="P142" i="1"/>
  <c r="P140" i="1"/>
  <c r="P138" i="1"/>
  <c r="P136" i="1"/>
  <c r="P134" i="1"/>
  <c r="P132" i="1"/>
  <c r="P130" i="1"/>
  <c r="P128" i="1"/>
  <c r="P126" i="1"/>
  <c r="P124" i="1"/>
  <c r="P122" i="1"/>
  <c r="P120" i="1"/>
  <c r="P118" i="1"/>
  <c r="P116" i="1"/>
  <c r="P114" i="1"/>
  <c r="P112" i="1"/>
  <c r="P110" i="1"/>
  <c r="P108" i="1"/>
  <c r="P106" i="1"/>
  <c r="P104" i="1"/>
  <c r="P102" i="1"/>
  <c r="P100" i="1"/>
  <c r="P98" i="1"/>
  <c r="P96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4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<sst xmlns="http://schemas.openxmlformats.org/spreadsheetml/2006/main" count="145" uniqueCount="65">
  <si>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</si>
  <si>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</si>
  <si>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</si>
  <si>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</si>
  <si>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</si>
  <si>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</si>
  <si>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</si>
  <si>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</si>
  <si>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</si>
  <si>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</si>
  <si>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</si>
  <si>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</si>
  <si>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</si>
  <si>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</si>
  <si>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</si>
  <si>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</si>
  <si>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</si>
  <si>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2</t>
  </si>
  <si>
    <t>Arm 3</t>
  </si>
  <si>
    <t>Arm 4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</si>
  <si>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</si>
  <si>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</si>
  <si>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</si>
  <si>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</si>
  <si>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</si>
  <si>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</si>
  <si>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</si>
  <si>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</si>
  <si>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</si>
  <si>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</si>
  <si>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</si>
  <si>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</si>
  <si>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</si>
  <si>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</si>
  <si>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</si>
  <si>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</si>
  <si>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</si>
  <si>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</si>
  <si>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</si>
  <si>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</si>
  <si>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</si>
  <si>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</si>
  <si>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</si>
  <si>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</si>
  <si>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</si>
  <si>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</si>
  <si>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</si>
  <si>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</si>
  <si>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</si>
  <si>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</si>
  <si>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</si>
  <si>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</si>
  <si>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</si>
  <si>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</si>
  <si>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</si>
  <si>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</si>
  <si>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</si>
  <si>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Highgate Hill / Magdala Avenue</t>
  </si>
  <si>
    <t>Highgate Hill</t>
  </si>
  <si>
    <t>SOUTHEAST</t>
  </si>
  <si>
    <t>Magdala Avenue</t>
  </si>
  <si>
    <t>SOUTHWEST</t>
  </si>
  <si>
    <t>NORTHWEST</t>
  </si>
  <si>
    <t>Saturday, 28/11/2015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</si>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</sst>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5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2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3</v>
      </c>
      <c r="E16" s="70" t="s">
        <v>60</v>
      </c>
      <c r="F16" s="71"/>
      <c r="G16" s="56" t="s">
        <v>61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58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Highgate Hill</v>
      </c>
      <c r="G35" s="10" t="str">
        <f>VLOOKUP(MID(E35,5,1)+0,$D$15:$G$22,4)</f>
        <v>SOUTHEAST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Magdala Avenue</v>
      </c>
      <c r="G36" s="10" t="str">
        <f>VLOOKUP(MID(E36,5,1)+0,$D$15:$G$22,4)</f>
        <v>SOUTHWEST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42336.291666666664</v>
      </c>
      <c r="E39" s="29">
        <v>42336.302083333336</v>
      </c>
      <c r="F39" s="19">
        <v>5</v>
      </c>
      <c r="G39" s="19">
        <v>1</v>
      </c>
      <c r="H39" s="19">
        <v>0</v>
      </c>
      <c r="I39" s="19">
        <v>2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3</v>
      </c>
      <c r="N39" s="11">
        <f t="shared" ref="N39:N70" si="1">(F39*1)+(G39*1.5)+(H39*2.3)+(I39*2)+(J39*0.4)+(K39*0.2)+(L39*1)</f>
        <v>10.5</v>
      </c>
      <c r="O39" s="11">
        <f t="shared" ref="O39:O70" si="2">F39+G39+H39+I39+J39+K39+L39</f>
        <v>8</v>
      </c>
      <c r="P39" s="14">
        <f t="shared" ref="P39:P70" si="3">IF(O39=0," ",M39/O39)</f>
        <v>0.375</v>
      </c>
    </row>
    <row r="40" spans="1:16" ht="15" x14ac:dyDescent="0.25">
      <c r="A40" s="17"/>
      <c r="B40" s="17"/>
      <c r="C40" s="17"/>
      <c r="D40" s="30">
        <v>42336.302083333336</v>
      </c>
      <c r="E40" s="30">
        <v>42336.3125</v>
      </c>
      <c r="F40" s="21">
        <v>5</v>
      </c>
      <c r="G40" s="21">
        <v>0</v>
      </c>
      <c r="H40" s="21">
        <v>0</v>
      </c>
      <c r="I40" s="21">
        <v>1</v>
      </c>
      <c r="J40" s="21">
        <v>1</v>
      </c>
      <c r="K40" s="21">
        <v>0</v>
      </c>
      <c r="L40" s="21">
        <v>0</v>
      </c>
      <c r="M40" s="12">
        <f t="shared" si="0"/>
        <v>1</v>
      </c>
      <c r="N40" s="12">
        <f t="shared" si="1"/>
        <v>7.4</v>
      </c>
      <c r="O40" s="12">
        <f t="shared" si="2"/>
        <v>7</v>
      </c>
      <c r="P40" s="15">
        <f t="shared" si="3"/>
        <v>0.14285714285714285</v>
      </c>
    </row>
    <row r="41" spans="1:16" ht="15" x14ac:dyDescent="0.25">
      <c r="A41" s="17"/>
      <c r="B41" s="17"/>
      <c r="C41" s="17"/>
      <c r="D41" s="30">
        <v>42336.3125</v>
      </c>
      <c r="E41" s="30">
        <v>42336.322916666664</v>
      </c>
      <c r="F41" s="21">
        <v>8</v>
      </c>
      <c r="G41" s="21">
        <v>0</v>
      </c>
      <c r="H41" s="21">
        <v>0</v>
      </c>
      <c r="I41" s="21">
        <v>2</v>
      </c>
      <c r="J41" s="21">
        <v>0</v>
      </c>
      <c r="K41" s="21">
        <v>0</v>
      </c>
      <c r="L41" s="21">
        <v>0</v>
      </c>
      <c r="M41" s="12">
        <f t="shared" si="0"/>
        <v>2</v>
      </c>
      <c r="N41" s="12">
        <f t="shared" si="1"/>
        <v>12</v>
      </c>
      <c r="O41" s="12">
        <f t="shared" si="2"/>
        <v>10</v>
      </c>
      <c r="P41" s="15">
        <f t="shared" si="3"/>
        <v>0.2</v>
      </c>
    </row>
    <row r="42" spans="1:16" ht="15" x14ac:dyDescent="0.25">
      <c r="A42" s="17"/>
      <c r="B42" s="17"/>
      <c r="C42" s="17"/>
      <c r="D42" s="30">
        <v>42336.322916666664</v>
      </c>
      <c r="E42" s="30">
        <v>42336.333333333336</v>
      </c>
      <c r="F42" s="21">
        <v>4</v>
      </c>
      <c r="G42" s="21">
        <v>0</v>
      </c>
      <c r="H42" s="21">
        <v>0</v>
      </c>
      <c r="I42" s="21">
        <v>2</v>
      </c>
      <c r="J42" s="21">
        <v>0</v>
      </c>
      <c r="K42" s="21">
        <v>1</v>
      </c>
      <c r="L42" s="21">
        <v>0</v>
      </c>
      <c r="M42" s="12">
        <f t="shared" si="0"/>
        <v>2</v>
      </c>
      <c r="N42" s="12">
        <f t="shared" si="1"/>
        <v>8.1999999999999993</v>
      </c>
      <c r="O42" s="12">
        <f t="shared" si="2"/>
        <v>7</v>
      </c>
      <c r="P42" s="15">
        <f t="shared" si="3"/>
        <v>0.2857142857142857</v>
      </c>
    </row>
    <row r="43" spans="1:16" ht="15" x14ac:dyDescent="0.25">
      <c r="A43" s="17"/>
      <c r="B43" s="17"/>
      <c r="C43" s="17"/>
      <c r="D43" s="30">
        <v>42336.333333333336</v>
      </c>
      <c r="E43" s="30">
        <v>42336.34375</v>
      </c>
      <c r="F43" s="21">
        <v>5</v>
      </c>
      <c r="G43" s="21">
        <v>0</v>
      </c>
      <c r="H43" s="21">
        <v>0</v>
      </c>
      <c r="I43" s="21">
        <v>3</v>
      </c>
      <c r="J43" s="21">
        <v>0</v>
      </c>
      <c r="K43" s="21">
        <v>0</v>
      </c>
      <c r="L43" s="21">
        <v>0</v>
      </c>
      <c r="M43" s="12">
        <f t="shared" si="0"/>
        <v>3</v>
      </c>
      <c r="N43" s="12">
        <f t="shared" si="1"/>
        <v>11</v>
      </c>
      <c r="O43" s="12">
        <f t="shared" si="2"/>
        <v>8</v>
      </c>
      <c r="P43" s="15">
        <f t="shared" si="3"/>
        <v>0.375</v>
      </c>
    </row>
    <row r="44" spans="1:16" ht="15" x14ac:dyDescent="0.25">
      <c r="A44" s="17"/>
      <c r="B44" s="17"/>
      <c r="C44" s="17"/>
      <c r="D44" s="30">
        <v>42336.34375</v>
      </c>
      <c r="E44" s="30">
        <v>42336.354166666664</v>
      </c>
      <c r="F44" s="21">
        <v>3</v>
      </c>
      <c r="G44" s="21">
        <v>0</v>
      </c>
      <c r="H44" s="21">
        <v>0</v>
      </c>
      <c r="I44" s="21">
        <v>3</v>
      </c>
      <c r="J44" s="21">
        <v>0</v>
      </c>
      <c r="K44" s="21">
        <v>0</v>
      </c>
      <c r="L44" s="21">
        <v>0</v>
      </c>
      <c r="M44" s="12">
        <f t="shared" si="0"/>
        <v>3</v>
      </c>
      <c r="N44" s="12">
        <f t="shared" si="1"/>
        <v>9</v>
      </c>
      <c r="O44" s="12">
        <f t="shared" si="2"/>
        <v>6</v>
      </c>
      <c r="P44" s="15">
        <f t="shared" si="3"/>
        <v>0.5</v>
      </c>
    </row>
    <row r="45" spans="1:16" ht="15" x14ac:dyDescent="0.25">
      <c r="A45" s="17"/>
      <c r="B45" s="17"/>
      <c r="C45" s="17"/>
      <c r="D45" s="30">
        <v>42336.354166666664</v>
      </c>
      <c r="E45" s="30">
        <v>42336.364583333336</v>
      </c>
      <c r="F45" s="21">
        <v>8</v>
      </c>
      <c r="G45" s="21">
        <v>0</v>
      </c>
      <c r="H45" s="21">
        <v>0</v>
      </c>
      <c r="I45" s="21">
        <v>2</v>
      </c>
      <c r="J45" s="21">
        <v>0</v>
      </c>
      <c r="K45" s="21">
        <v>0</v>
      </c>
      <c r="L45" s="21">
        <v>0</v>
      </c>
      <c r="M45" s="12">
        <f t="shared" si="0"/>
        <v>2</v>
      </c>
      <c r="N45" s="12">
        <f t="shared" si="1"/>
        <v>12</v>
      </c>
      <c r="O45" s="12">
        <f t="shared" si="2"/>
        <v>10</v>
      </c>
      <c r="P45" s="15">
        <f t="shared" si="3"/>
        <v>0.2</v>
      </c>
    </row>
    <row r="46" spans="1:16" ht="15" x14ac:dyDescent="0.25">
      <c r="A46" s="17"/>
      <c r="B46" s="17"/>
      <c r="C46" s="17"/>
      <c r="D46" s="30">
        <v>42336.364583333336</v>
      </c>
      <c r="E46" s="30">
        <v>42336.375</v>
      </c>
      <c r="F46" s="21">
        <v>7</v>
      </c>
      <c r="G46" s="21">
        <v>0</v>
      </c>
      <c r="H46" s="21">
        <v>0</v>
      </c>
      <c r="I46" s="21">
        <v>2</v>
      </c>
      <c r="J46" s="21">
        <v>0</v>
      </c>
      <c r="K46" s="21">
        <v>1</v>
      </c>
      <c r="L46" s="21">
        <v>0</v>
      </c>
      <c r="M46" s="12">
        <f t="shared" si="0"/>
        <v>2</v>
      </c>
      <c r="N46" s="12">
        <f t="shared" si="1"/>
        <v>11.2</v>
      </c>
      <c r="O46" s="12">
        <f t="shared" si="2"/>
        <v>10</v>
      </c>
      <c r="P46" s="15">
        <f t="shared" si="3"/>
        <v>0.2</v>
      </c>
    </row>
    <row r="47" spans="1:16" ht="15" x14ac:dyDescent="0.25">
      <c r="A47" s="17"/>
      <c r="B47" s="17"/>
      <c r="C47" s="17"/>
      <c r="D47" s="30">
        <v>42336.375</v>
      </c>
      <c r="E47" s="30">
        <v>42336.385416666664</v>
      </c>
      <c r="F47" s="21">
        <v>8</v>
      </c>
      <c r="G47" s="21">
        <v>0</v>
      </c>
      <c r="H47" s="21">
        <v>1</v>
      </c>
      <c r="I47" s="21">
        <v>3</v>
      </c>
      <c r="J47" s="21">
        <v>0</v>
      </c>
      <c r="K47" s="21">
        <v>1</v>
      </c>
      <c r="L47" s="21">
        <v>0</v>
      </c>
      <c r="M47" s="12">
        <f t="shared" si="0"/>
        <v>4</v>
      </c>
      <c r="N47" s="12">
        <f t="shared" si="1"/>
        <v>16.5</v>
      </c>
      <c r="O47" s="12">
        <f t="shared" si="2"/>
        <v>13</v>
      </c>
      <c r="P47" s="15">
        <f t="shared" si="3"/>
        <v>0.30769230769230771</v>
      </c>
    </row>
    <row r="48" spans="1:16" ht="15" x14ac:dyDescent="0.25">
      <c r="A48" s="17"/>
      <c r="B48" s="17"/>
      <c r="C48" s="17"/>
      <c r="D48" s="30">
        <v>42336.385416666664</v>
      </c>
      <c r="E48" s="30">
        <v>42336.395833333336</v>
      </c>
      <c r="F48" s="21">
        <v>7</v>
      </c>
      <c r="G48" s="21">
        <v>0</v>
      </c>
      <c r="H48" s="21">
        <v>0</v>
      </c>
      <c r="I48" s="21">
        <v>4</v>
      </c>
      <c r="J48" s="21">
        <v>0</v>
      </c>
      <c r="K48" s="21">
        <v>0</v>
      </c>
      <c r="L48" s="21">
        <v>0</v>
      </c>
      <c r="M48" s="12">
        <f t="shared" si="0"/>
        <v>4</v>
      </c>
      <c r="N48" s="12">
        <f t="shared" si="1"/>
        <v>15</v>
      </c>
      <c r="O48" s="12">
        <f t="shared" si="2"/>
        <v>11</v>
      </c>
      <c r="P48" s="15">
        <f t="shared" si="3"/>
        <v>0.36363636363636365</v>
      </c>
    </row>
    <row r="49" spans="1:16" ht="15" x14ac:dyDescent="0.25">
      <c r="A49" s="17"/>
      <c r="B49" s="17"/>
      <c r="C49" s="17"/>
      <c r="D49" s="30">
        <v>42336.395833333336</v>
      </c>
      <c r="E49" s="30">
        <v>42336.40625</v>
      </c>
      <c r="F49" s="21">
        <v>3</v>
      </c>
      <c r="G49" s="21">
        <v>0</v>
      </c>
      <c r="H49" s="21">
        <v>0</v>
      </c>
      <c r="I49" s="21">
        <v>3</v>
      </c>
      <c r="J49" s="21">
        <v>0</v>
      </c>
      <c r="K49" s="21">
        <v>0</v>
      </c>
      <c r="L49" s="21">
        <v>0</v>
      </c>
      <c r="M49" s="12">
        <f t="shared" si="0"/>
        <v>3</v>
      </c>
      <c r="N49" s="12">
        <f t="shared" si="1"/>
        <v>9</v>
      </c>
      <c r="O49" s="12">
        <f t="shared" si="2"/>
        <v>6</v>
      </c>
      <c r="P49" s="15">
        <f t="shared" si="3"/>
        <v>0.5</v>
      </c>
    </row>
    <row r="50" spans="1:16" ht="15" x14ac:dyDescent="0.25">
      <c r="A50" s="17"/>
      <c r="B50" s="17"/>
      <c r="C50" s="17"/>
      <c r="D50" s="30">
        <v>42336.40625</v>
      </c>
      <c r="E50" s="30">
        <v>42336.416666666664</v>
      </c>
      <c r="F50" s="21">
        <v>3</v>
      </c>
      <c r="G50" s="21">
        <v>0</v>
      </c>
      <c r="H50" s="21">
        <v>0</v>
      </c>
      <c r="I50" s="21">
        <v>2</v>
      </c>
      <c r="J50" s="21">
        <v>1</v>
      </c>
      <c r="K50" s="21">
        <v>0</v>
      </c>
      <c r="L50" s="21">
        <v>0</v>
      </c>
      <c r="M50" s="12">
        <f t="shared" si="0"/>
        <v>2</v>
      </c>
      <c r="N50" s="12">
        <f t="shared" si="1"/>
        <v>7.4</v>
      </c>
      <c r="O50" s="12">
        <f t="shared" si="2"/>
        <v>6</v>
      </c>
      <c r="P50" s="15">
        <f t="shared" si="3"/>
        <v>0.33333333333333331</v>
      </c>
    </row>
    <row r="51" spans="1:16" ht="15" x14ac:dyDescent="0.25">
      <c r="A51" s="17"/>
      <c r="B51" s="17"/>
      <c r="C51" s="17"/>
      <c r="D51" s="30">
        <v>42336.416666666664</v>
      </c>
      <c r="E51" s="30">
        <v>42336.427083333336</v>
      </c>
      <c r="F51" s="21">
        <v>4</v>
      </c>
      <c r="G51" s="21">
        <v>0</v>
      </c>
      <c r="H51" s="21">
        <v>0</v>
      </c>
      <c r="I51" s="21">
        <v>2</v>
      </c>
      <c r="J51" s="21">
        <v>0</v>
      </c>
      <c r="K51" s="21">
        <v>1</v>
      </c>
      <c r="L51" s="21">
        <v>1</v>
      </c>
      <c r="M51" s="12">
        <f t="shared" si="0"/>
        <v>2</v>
      </c>
      <c r="N51" s="12">
        <f t="shared" si="1"/>
        <v>9.1999999999999993</v>
      </c>
      <c r="O51" s="12">
        <f t="shared" si="2"/>
        <v>8</v>
      </c>
      <c r="P51" s="15">
        <f t="shared" si="3"/>
        <v>0.25</v>
      </c>
    </row>
    <row r="52" spans="1:16" ht="15" x14ac:dyDescent="0.25">
      <c r="A52" s="17"/>
      <c r="B52" s="17"/>
      <c r="C52" s="17"/>
      <c r="D52" s="30">
        <v>42336.427083333336</v>
      </c>
      <c r="E52" s="30">
        <v>42336.4375</v>
      </c>
      <c r="F52" s="21">
        <v>9</v>
      </c>
      <c r="G52" s="21">
        <v>0</v>
      </c>
      <c r="H52" s="21">
        <v>0</v>
      </c>
      <c r="I52" s="21">
        <v>3</v>
      </c>
      <c r="J52" s="21">
        <v>0</v>
      </c>
      <c r="K52" s="21">
        <v>0</v>
      </c>
      <c r="L52" s="21">
        <v>0</v>
      </c>
      <c r="M52" s="12">
        <f t="shared" si="0"/>
        <v>3</v>
      </c>
      <c r="N52" s="12">
        <f t="shared" si="1"/>
        <v>15</v>
      </c>
      <c r="O52" s="12">
        <f t="shared" si="2"/>
        <v>12</v>
      </c>
      <c r="P52" s="15">
        <f t="shared" si="3"/>
        <v>0.25</v>
      </c>
    </row>
    <row r="53" spans="1:16" ht="15" x14ac:dyDescent="0.25">
      <c r="A53" s="17"/>
      <c r="B53" s="17"/>
      <c r="C53" s="17"/>
      <c r="D53" s="30">
        <v>42336.4375</v>
      </c>
      <c r="E53" s="30">
        <v>42336.447916666664</v>
      </c>
      <c r="F53" s="21">
        <v>2</v>
      </c>
      <c r="G53" s="21">
        <v>1</v>
      </c>
      <c r="H53" s="21">
        <v>0</v>
      </c>
      <c r="I53" s="21">
        <v>2</v>
      </c>
      <c r="J53" s="21">
        <v>0</v>
      </c>
      <c r="K53" s="21">
        <v>0</v>
      </c>
      <c r="L53" s="21">
        <v>0</v>
      </c>
      <c r="M53" s="12">
        <f t="shared" si="0"/>
        <v>3</v>
      </c>
      <c r="N53" s="12">
        <f t="shared" si="1"/>
        <v>7.5</v>
      </c>
      <c r="O53" s="12">
        <f t="shared" si="2"/>
        <v>5</v>
      </c>
      <c r="P53" s="15">
        <f t="shared" si="3"/>
        <v>0.6</v>
      </c>
    </row>
    <row r="54" spans="1:16" ht="15" x14ac:dyDescent="0.25">
      <c r="A54" s="17"/>
      <c r="B54" s="17"/>
      <c r="C54" s="17"/>
      <c r="D54" s="30">
        <v>42336.447916666664</v>
      </c>
      <c r="E54" s="30">
        <v>42336.458333333336</v>
      </c>
      <c r="F54" s="21">
        <v>7</v>
      </c>
      <c r="G54" s="21">
        <v>0</v>
      </c>
      <c r="H54" s="21">
        <v>0</v>
      </c>
      <c r="I54" s="21">
        <v>4</v>
      </c>
      <c r="J54" s="21">
        <v>1</v>
      </c>
      <c r="K54" s="21">
        <v>0</v>
      </c>
      <c r="L54" s="21">
        <v>0</v>
      </c>
      <c r="M54" s="12">
        <f t="shared" si="0"/>
        <v>4</v>
      </c>
      <c r="N54" s="12">
        <f t="shared" si="1"/>
        <v>15.4</v>
      </c>
      <c r="O54" s="12">
        <f t="shared" si="2"/>
        <v>12</v>
      </c>
      <c r="P54" s="15">
        <f t="shared" si="3"/>
        <v>0.33333333333333331</v>
      </c>
    </row>
    <row r="55" spans="1:16" ht="15" x14ac:dyDescent="0.25">
      <c r="A55" s="17"/>
      <c r="B55" s="17"/>
      <c r="C55" s="17"/>
      <c r="D55" s="30">
        <v>42336.458333333336</v>
      </c>
      <c r="E55" s="30">
        <v>42336.46875</v>
      </c>
      <c r="F55" s="21">
        <v>5</v>
      </c>
      <c r="G55" s="21">
        <v>0</v>
      </c>
      <c r="H55" s="21">
        <v>0</v>
      </c>
      <c r="I55" s="21">
        <v>3</v>
      </c>
      <c r="J55" s="21">
        <v>0</v>
      </c>
      <c r="K55" s="21">
        <v>1</v>
      </c>
      <c r="L55" s="21">
        <v>0</v>
      </c>
      <c r="M55" s="12">
        <f t="shared" si="0"/>
        <v>3</v>
      </c>
      <c r="N55" s="12">
        <f t="shared" si="1"/>
        <v>11.2</v>
      </c>
      <c r="O55" s="12">
        <f t="shared" si="2"/>
        <v>9</v>
      </c>
      <c r="P55" s="15">
        <f t="shared" si="3"/>
        <v>0.33333333333333331</v>
      </c>
    </row>
    <row r="56" spans="1:16" ht="15" x14ac:dyDescent="0.25">
      <c r="A56" s="17"/>
      <c r="B56" s="17"/>
      <c r="C56" s="17"/>
      <c r="D56" s="30">
        <v>42336.46875</v>
      </c>
      <c r="E56" s="30">
        <v>42336.479166666664</v>
      </c>
      <c r="F56" s="21">
        <v>6</v>
      </c>
      <c r="G56" s="21">
        <v>0</v>
      </c>
      <c r="H56" s="21">
        <v>0</v>
      </c>
      <c r="I56" s="21">
        <v>3</v>
      </c>
      <c r="J56" s="21">
        <v>0</v>
      </c>
      <c r="K56" s="21">
        <v>0</v>
      </c>
      <c r="L56" s="21">
        <v>0</v>
      </c>
      <c r="M56" s="12">
        <f t="shared" si="0"/>
        <v>3</v>
      </c>
      <c r="N56" s="12">
        <f t="shared" si="1"/>
        <v>12</v>
      </c>
      <c r="O56" s="12">
        <f t="shared" si="2"/>
        <v>9</v>
      </c>
      <c r="P56" s="15">
        <f t="shared" si="3"/>
        <v>0.33333333333333331</v>
      </c>
    </row>
    <row r="57" spans="1:16" ht="15" x14ac:dyDescent="0.25">
      <c r="A57" s="17"/>
      <c r="B57" s="17"/>
      <c r="C57" s="17"/>
      <c r="D57" s="30">
        <v>42336.479166666664</v>
      </c>
      <c r="E57" s="30">
        <v>42336.489583333336</v>
      </c>
      <c r="F57" s="21">
        <v>11</v>
      </c>
      <c r="G57" s="21">
        <v>0</v>
      </c>
      <c r="H57" s="21">
        <v>0</v>
      </c>
      <c r="I57" s="21">
        <v>3</v>
      </c>
      <c r="J57" s="21">
        <v>0</v>
      </c>
      <c r="K57" s="21">
        <v>0</v>
      </c>
      <c r="L57" s="21">
        <v>0</v>
      </c>
      <c r="M57" s="12">
        <f t="shared" si="0"/>
        <v>3</v>
      </c>
      <c r="N57" s="12">
        <f t="shared" si="1"/>
        <v>17</v>
      </c>
      <c r="O57" s="12">
        <f t="shared" si="2"/>
        <v>14</v>
      </c>
      <c r="P57" s="15">
        <f t="shared" si="3"/>
        <v>0.21428571428571427</v>
      </c>
    </row>
    <row r="58" spans="1:16" ht="15" x14ac:dyDescent="0.25">
      <c r="A58" s="17"/>
      <c r="B58" s="17"/>
      <c r="C58" s="17"/>
      <c r="D58" s="30">
        <v>42336.489583333336</v>
      </c>
      <c r="E58" s="30">
        <v>42336.5</v>
      </c>
      <c r="F58" s="21">
        <v>6</v>
      </c>
      <c r="G58" s="21">
        <v>0</v>
      </c>
      <c r="H58" s="21">
        <v>0</v>
      </c>
      <c r="I58" s="21">
        <v>3</v>
      </c>
      <c r="J58" s="21">
        <v>0</v>
      </c>
      <c r="K58" s="21">
        <v>0</v>
      </c>
      <c r="L58" s="21">
        <v>0</v>
      </c>
      <c r="M58" s="12">
        <f t="shared" si="0"/>
        <v>3</v>
      </c>
      <c r="N58" s="12">
        <f t="shared" si="1"/>
        <v>12</v>
      </c>
      <c r="O58" s="12">
        <f t="shared" si="2"/>
        <v>9</v>
      </c>
      <c r="P58" s="15">
        <f t="shared" si="3"/>
        <v>0.33333333333333331</v>
      </c>
    </row>
    <row r="59" spans="1:16" ht="15" x14ac:dyDescent="0.25">
      <c r="A59" s="17"/>
      <c r="B59" s="17"/>
      <c r="C59" s="17"/>
      <c r="D59" s="30">
        <v>42336.5</v>
      </c>
      <c r="E59" s="30">
        <v>42336.510416666664</v>
      </c>
      <c r="F59" s="21">
        <v>4</v>
      </c>
      <c r="G59" s="21">
        <v>1</v>
      </c>
      <c r="H59" s="21">
        <v>0</v>
      </c>
      <c r="I59" s="21">
        <v>3</v>
      </c>
      <c r="J59" s="21">
        <v>1</v>
      </c>
      <c r="K59" s="21">
        <v>0</v>
      </c>
      <c r="L59" s="21">
        <v>0</v>
      </c>
      <c r="M59" s="12">
        <f t="shared" si="0"/>
        <v>4</v>
      </c>
      <c r="N59" s="12">
        <f t="shared" si="1"/>
        <v>11.9</v>
      </c>
      <c r="O59" s="12">
        <f t="shared" si="2"/>
        <v>9</v>
      </c>
      <c r="P59" s="15">
        <f t="shared" si="3"/>
        <v>0.44444444444444442</v>
      </c>
    </row>
    <row r="60" spans="1:16" ht="15" x14ac:dyDescent="0.25">
      <c r="A60" s="17"/>
      <c r="B60" s="17"/>
      <c r="C60" s="17"/>
      <c r="D60" s="30">
        <v>42336.510416666664</v>
      </c>
      <c r="E60" s="30">
        <v>42336.520833333336</v>
      </c>
      <c r="F60" s="21">
        <v>3</v>
      </c>
      <c r="G60" s="21">
        <v>0</v>
      </c>
      <c r="H60" s="21">
        <v>0</v>
      </c>
      <c r="I60" s="21">
        <v>3</v>
      </c>
      <c r="J60" s="21">
        <v>0</v>
      </c>
      <c r="K60" s="21">
        <v>0</v>
      </c>
      <c r="L60" s="21">
        <v>1</v>
      </c>
      <c r="M60" s="12">
        <f t="shared" si="0"/>
        <v>3</v>
      </c>
      <c r="N60" s="12">
        <f t="shared" si="1"/>
        <v>10</v>
      </c>
      <c r="O60" s="12">
        <f t="shared" si="2"/>
        <v>7</v>
      </c>
      <c r="P60" s="15">
        <f t="shared" si="3"/>
        <v>0.42857142857142855</v>
      </c>
    </row>
    <row r="61" spans="1:16" ht="15" x14ac:dyDescent="0.25">
      <c r="A61" s="17"/>
      <c r="B61" s="17"/>
      <c r="C61" s="17"/>
      <c r="D61" s="30">
        <v>42336.520833333336</v>
      </c>
      <c r="E61" s="30">
        <v>42336.53125</v>
      </c>
      <c r="F61" s="21">
        <v>5</v>
      </c>
      <c r="G61" s="21">
        <v>0</v>
      </c>
      <c r="H61" s="21">
        <v>0</v>
      </c>
      <c r="I61" s="21">
        <v>4</v>
      </c>
      <c r="J61" s="21">
        <v>0</v>
      </c>
      <c r="K61" s="21">
        <v>2</v>
      </c>
      <c r="L61" s="21">
        <v>0</v>
      </c>
      <c r="M61" s="12">
        <f t="shared" si="0"/>
        <v>4</v>
      </c>
      <c r="N61" s="12">
        <f t="shared" si="1"/>
        <v>13.4</v>
      </c>
      <c r="O61" s="12">
        <f t="shared" si="2"/>
        <v>11</v>
      </c>
      <c r="P61" s="15">
        <f t="shared" si="3"/>
        <v>0.36363636363636365</v>
      </c>
    </row>
    <row r="62" spans="1:16" ht="15" x14ac:dyDescent="0.25">
      <c r="A62" s="17"/>
      <c r="B62" s="17"/>
      <c r="C62" s="17"/>
      <c r="D62" s="30">
        <v>42336.53125</v>
      </c>
      <c r="E62" s="30">
        <v>42336.541666666664</v>
      </c>
      <c r="F62" s="21">
        <v>11</v>
      </c>
      <c r="G62" s="21">
        <v>0</v>
      </c>
      <c r="H62" s="21">
        <v>0</v>
      </c>
      <c r="I62" s="21">
        <v>1</v>
      </c>
      <c r="J62" s="21">
        <v>0</v>
      </c>
      <c r="K62" s="21">
        <v>0</v>
      </c>
      <c r="L62" s="21">
        <v>0</v>
      </c>
      <c r="M62" s="12">
        <f t="shared" si="0"/>
        <v>1</v>
      </c>
      <c r="N62" s="12">
        <f t="shared" si="1"/>
        <v>13</v>
      </c>
      <c r="O62" s="12">
        <f t="shared" si="2"/>
        <v>12</v>
      </c>
      <c r="P62" s="15">
        <f t="shared" si="3"/>
        <v>8.3333333333333329E-2</v>
      </c>
    </row>
    <row r="63" spans="1:16" ht="15" x14ac:dyDescent="0.25">
      <c r="A63" s="17"/>
      <c r="B63" s="17"/>
      <c r="C63" s="17"/>
      <c r="D63" s="30">
        <v>42336.541666666664</v>
      </c>
      <c r="E63" s="30">
        <v>42336.552083333336</v>
      </c>
      <c r="F63" s="21">
        <v>16</v>
      </c>
      <c r="G63" s="21">
        <v>0</v>
      </c>
      <c r="H63" s="21">
        <v>0</v>
      </c>
      <c r="I63" s="21">
        <v>3</v>
      </c>
      <c r="J63" s="21">
        <v>1</v>
      </c>
      <c r="K63" s="21">
        <v>0</v>
      </c>
      <c r="L63" s="21">
        <v>0</v>
      </c>
      <c r="M63" s="12">
        <f t="shared" si="0"/>
        <v>3</v>
      </c>
      <c r="N63" s="12">
        <f t="shared" si="1"/>
        <v>22.4</v>
      </c>
      <c r="O63" s="12">
        <f t="shared" si="2"/>
        <v>20</v>
      </c>
      <c r="P63" s="15">
        <f t="shared" si="3"/>
        <v>0.15</v>
      </c>
    </row>
    <row r="64" spans="1:16" ht="15" x14ac:dyDescent="0.25">
      <c r="A64" s="17"/>
      <c r="B64" s="17"/>
      <c r="C64" s="17"/>
      <c r="D64" s="30">
        <v>42336.552083333336</v>
      </c>
      <c r="E64" s="30">
        <v>42336.5625</v>
      </c>
      <c r="F64" s="21">
        <v>12</v>
      </c>
      <c r="G64" s="21">
        <v>0</v>
      </c>
      <c r="H64" s="21">
        <v>0</v>
      </c>
      <c r="I64" s="21">
        <v>2</v>
      </c>
      <c r="J64" s="21">
        <v>0</v>
      </c>
      <c r="K64" s="21">
        <v>0</v>
      </c>
      <c r="L64" s="21">
        <v>0</v>
      </c>
      <c r="M64" s="12">
        <f t="shared" si="0"/>
        <v>2</v>
      </c>
      <c r="N64" s="12">
        <f t="shared" si="1"/>
        <v>16</v>
      </c>
      <c r="O64" s="12">
        <f t="shared" si="2"/>
        <v>14</v>
      </c>
      <c r="P64" s="15">
        <f t="shared" si="3"/>
        <v>0.14285714285714285</v>
      </c>
    </row>
    <row r="65" spans="1:16" ht="15" x14ac:dyDescent="0.25">
      <c r="A65" s="17"/>
      <c r="B65" s="17"/>
      <c r="C65" s="17"/>
      <c r="D65" s="30">
        <v>42336.5625</v>
      </c>
      <c r="E65" s="30">
        <v>42336.572916666664</v>
      </c>
      <c r="F65" s="21">
        <v>9</v>
      </c>
      <c r="G65" s="21">
        <v>0</v>
      </c>
      <c r="H65" s="21">
        <v>0</v>
      </c>
      <c r="I65" s="21">
        <v>3</v>
      </c>
      <c r="J65" s="21">
        <v>0</v>
      </c>
      <c r="K65" s="21">
        <v>0</v>
      </c>
      <c r="L65" s="21">
        <v>0</v>
      </c>
      <c r="M65" s="12">
        <f t="shared" si="0"/>
        <v>3</v>
      </c>
      <c r="N65" s="12">
        <f t="shared" si="1"/>
        <v>15</v>
      </c>
      <c r="O65" s="12">
        <f t="shared" si="2"/>
        <v>12</v>
      </c>
      <c r="P65" s="15">
        <f t="shared" si="3"/>
        <v>0.25</v>
      </c>
    </row>
    <row r="66" spans="1:16" ht="15" x14ac:dyDescent="0.25">
      <c r="A66" s="17"/>
      <c r="B66" s="17"/>
      <c r="C66" s="17"/>
      <c r="D66" s="30">
        <v>42336.572916666664</v>
      </c>
      <c r="E66" s="30">
        <v>42336.583333333336</v>
      </c>
      <c r="F66" s="21">
        <v>2</v>
      </c>
      <c r="G66" s="21">
        <v>0</v>
      </c>
      <c r="H66" s="21">
        <v>0</v>
      </c>
      <c r="I66" s="21">
        <v>1</v>
      </c>
      <c r="J66" s="21">
        <v>0</v>
      </c>
      <c r="K66" s="21">
        <v>0</v>
      </c>
      <c r="L66" s="21">
        <v>2</v>
      </c>
      <c r="M66" s="12">
        <f t="shared" si="0"/>
        <v>1</v>
      </c>
      <c r="N66" s="12">
        <f t="shared" si="1"/>
        <v>6</v>
      </c>
      <c r="O66" s="12">
        <f t="shared" si="2"/>
        <v>5</v>
      </c>
      <c r="P66" s="15">
        <f t="shared" si="3"/>
        <v>0.2</v>
      </c>
    </row>
    <row r="67" spans="1:16" ht="15" x14ac:dyDescent="0.25">
      <c r="A67" s="17"/>
      <c r="B67" s="17"/>
      <c r="C67" s="17"/>
      <c r="D67" s="30">
        <v>42336.583333333336</v>
      </c>
      <c r="E67" s="30">
        <v>42336.59375</v>
      </c>
      <c r="F67" s="21">
        <v>18</v>
      </c>
      <c r="G67" s="21">
        <v>0</v>
      </c>
      <c r="H67" s="21">
        <v>0</v>
      </c>
      <c r="I67" s="21">
        <v>4</v>
      </c>
      <c r="J67" s="21">
        <v>1</v>
      </c>
      <c r="K67" s="21">
        <v>0</v>
      </c>
      <c r="L67" s="21">
        <v>0</v>
      </c>
      <c r="M67" s="12">
        <f t="shared" si="0"/>
        <v>4</v>
      </c>
      <c r="N67" s="12">
        <f t="shared" si="1"/>
        <v>26.4</v>
      </c>
      <c r="O67" s="12">
        <f t="shared" si="2"/>
        <v>23</v>
      </c>
      <c r="P67" s="15">
        <f t="shared" si="3"/>
        <v>0.17391304347826086</v>
      </c>
    </row>
    <row r="68" spans="1:16" ht="15" x14ac:dyDescent="0.25">
      <c r="A68" s="17"/>
      <c r="B68" s="17"/>
      <c r="C68" s="17"/>
      <c r="D68" s="30">
        <v>42336.59375</v>
      </c>
      <c r="E68" s="30">
        <v>42336.604166666664</v>
      </c>
      <c r="F68" s="21">
        <v>10</v>
      </c>
      <c r="G68" s="21">
        <v>0</v>
      </c>
      <c r="H68" s="21">
        <v>0</v>
      </c>
      <c r="I68" s="21">
        <v>4</v>
      </c>
      <c r="J68" s="21">
        <v>1</v>
      </c>
      <c r="K68" s="21">
        <v>0</v>
      </c>
      <c r="L68" s="21">
        <v>1</v>
      </c>
      <c r="M68" s="12">
        <f t="shared" si="0"/>
        <v>4</v>
      </c>
      <c r="N68" s="12">
        <f t="shared" si="1"/>
        <v>19.399999999999999</v>
      </c>
      <c r="O68" s="12">
        <f t="shared" si="2"/>
        <v>16</v>
      </c>
      <c r="P68" s="15">
        <f t="shared" si="3"/>
        <v>0.25</v>
      </c>
    </row>
    <row r="69" spans="1:16" ht="15" x14ac:dyDescent="0.25">
      <c r="A69" s="17"/>
      <c r="B69" s="17"/>
      <c r="C69" s="17"/>
      <c r="D69" s="30">
        <v>42336.604166666664</v>
      </c>
      <c r="E69" s="30">
        <v>42336.614583333336</v>
      </c>
      <c r="F69" s="21">
        <v>8</v>
      </c>
      <c r="G69" s="21">
        <v>0</v>
      </c>
      <c r="H69" s="21">
        <v>0</v>
      </c>
      <c r="I69" s="21">
        <v>1</v>
      </c>
      <c r="J69" s="21">
        <v>0</v>
      </c>
      <c r="K69" s="21">
        <v>1</v>
      </c>
      <c r="L69" s="21">
        <v>0</v>
      </c>
      <c r="M69" s="12">
        <f t="shared" si="0"/>
        <v>1</v>
      </c>
      <c r="N69" s="12">
        <f t="shared" si="1"/>
        <v>10.199999999999999</v>
      </c>
      <c r="O69" s="12">
        <f t="shared" si="2"/>
        <v>10</v>
      </c>
      <c r="P69" s="15">
        <f t="shared" si="3"/>
        <v>0.1</v>
      </c>
    </row>
    <row r="70" spans="1:16" ht="15" x14ac:dyDescent="0.25">
      <c r="A70" s="17"/>
      <c r="B70" s="17"/>
      <c r="C70" s="17"/>
      <c r="D70" s="30">
        <v>42336.614583333336</v>
      </c>
      <c r="E70" s="30">
        <v>42336.625</v>
      </c>
      <c r="F70" s="21">
        <v>12</v>
      </c>
      <c r="G70" s="21">
        <v>0</v>
      </c>
      <c r="H70" s="21">
        <v>0</v>
      </c>
      <c r="I70" s="21">
        <v>4</v>
      </c>
      <c r="J70" s="21">
        <v>1</v>
      </c>
      <c r="K70" s="21">
        <v>1</v>
      </c>
      <c r="L70" s="21">
        <v>0</v>
      </c>
      <c r="M70" s="12">
        <f t="shared" si="0"/>
        <v>4</v>
      </c>
      <c r="N70" s="12">
        <f t="shared" si="1"/>
        <v>20.599999999999998</v>
      </c>
      <c r="O70" s="12">
        <f t="shared" si="2"/>
        <v>18</v>
      </c>
      <c r="P70" s="15">
        <f t="shared" si="3"/>
        <v>0.22222222222222221</v>
      </c>
    </row>
    <row r="71" spans="1:16" ht="15" x14ac:dyDescent="0.25">
      <c r="A71" s="17"/>
      <c r="B71" s="17"/>
      <c r="C71" s="17"/>
      <c r="D71" s="30">
        <v>42336.625</v>
      </c>
      <c r="E71" s="30">
        <v>42336.635416666664</v>
      </c>
      <c r="F71" s="21">
        <v>8</v>
      </c>
      <c r="G71" s="21">
        <v>0</v>
      </c>
      <c r="H71" s="21">
        <v>0</v>
      </c>
      <c r="I71" s="21">
        <v>3</v>
      </c>
      <c r="J71" s="21">
        <v>1</v>
      </c>
      <c r="K71" s="21">
        <v>0</v>
      </c>
      <c r="L71" s="21">
        <v>0</v>
      </c>
      <c r="M71" s="12">
        <f t="shared" ref="M71:M110" si="4">(G71*1)+(H71*1)+(I71*1)</f>
        <v>3</v>
      </c>
      <c r="N71" s="12">
        <f t="shared" ref="N71:N110" si="5">(F71*1)+(G71*1.5)+(H71*2.3)+(I71*2)+(J71*0.4)+(K71*0.2)+(L71*1)</f>
        <v>14.4</v>
      </c>
      <c r="O71" s="12">
        <f t="shared" ref="O71:O110" si="6">F71+G71+H71+I71+J71+K71+L71</f>
        <v>12</v>
      </c>
      <c r="P71" s="15">
        <f t="shared" ref="P71:P110" si="7">IF(O71=0," ",M71/O71)</f>
        <v>0.25</v>
      </c>
    </row>
    <row r="72" spans="1:16" ht="15" x14ac:dyDescent="0.25">
      <c r="A72" s="17"/>
      <c r="B72" s="17"/>
      <c r="C72" s="17"/>
      <c r="D72" s="30">
        <v>42336.635416666664</v>
      </c>
      <c r="E72" s="30">
        <v>42336.645833333336</v>
      </c>
      <c r="F72" s="21">
        <v>3</v>
      </c>
      <c r="G72" s="21">
        <v>0</v>
      </c>
      <c r="H72" s="21">
        <v>0</v>
      </c>
      <c r="I72" s="21">
        <v>2</v>
      </c>
      <c r="J72" s="21">
        <v>0</v>
      </c>
      <c r="K72" s="21">
        <v>0</v>
      </c>
      <c r="L72" s="21">
        <v>0</v>
      </c>
      <c r="M72" s="12">
        <f t="shared" si="4"/>
        <v>2</v>
      </c>
      <c r="N72" s="12">
        <f t="shared" si="5"/>
        <v>7</v>
      </c>
      <c r="O72" s="12">
        <f t="shared" si="6"/>
        <v>5</v>
      </c>
      <c r="P72" s="15">
        <f t="shared" si="7"/>
        <v>0.4</v>
      </c>
    </row>
    <row r="73" spans="1:16" ht="15" x14ac:dyDescent="0.25">
      <c r="A73" s="17"/>
      <c r="B73" s="17"/>
      <c r="C73" s="17"/>
      <c r="D73" s="30">
        <v>42336.645833333336</v>
      </c>
      <c r="E73" s="30">
        <v>42336.65625</v>
      </c>
      <c r="F73" s="21">
        <v>11</v>
      </c>
      <c r="G73" s="21">
        <v>0</v>
      </c>
      <c r="H73" s="21">
        <v>0</v>
      </c>
      <c r="I73" s="21">
        <v>3</v>
      </c>
      <c r="J73" s="21">
        <v>0</v>
      </c>
      <c r="K73" s="21">
        <v>0</v>
      </c>
      <c r="L73" s="21">
        <v>0</v>
      </c>
      <c r="M73" s="12">
        <f t="shared" si="4"/>
        <v>3</v>
      </c>
      <c r="N73" s="12">
        <f t="shared" si="5"/>
        <v>17</v>
      </c>
      <c r="O73" s="12">
        <f t="shared" si="6"/>
        <v>14</v>
      </c>
      <c r="P73" s="15">
        <f t="shared" si="7"/>
        <v>0.21428571428571427</v>
      </c>
    </row>
    <row r="74" spans="1:16" ht="15" x14ac:dyDescent="0.25">
      <c r="A74" s="17"/>
      <c r="B74" s="17"/>
      <c r="C74" s="17"/>
      <c r="D74" s="30">
        <v>42336.65625</v>
      </c>
      <c r="E74" s="30">
        <v>42336.666666666664</v>
      </c>
      <c r="F74" s="21">
        <v>9</v>
      </c>
      <c r="G74" s="21">
        <v>0</v>
      </c>
      <c r="H74" s="21">
        <v>0</v>
      </c>
      <c r="I74" s="21">
        <v>3</v>
      </c>
      <c r="J74" s="21">
        <v>0</v>
      </c>
      <c r="K74" s="21">
        <v>0</v>
      </c>
      <c r="L74" s="21">
        <v>0</v>
      </c>
      <c r="M74" s="12">
        <f t="shared" si="4"/>
        <v>3</v>
      </c>
      <c r="N74" s="12">
        <f t="shared" si="5"/>
        <v>15</v>
      </c>
      <c r="O74" s="12">
        <f t="shared" si="6"/>
        <v>12</v>
      </c>
      <c r="P74" s="15">
        <f t="shared" si="7"/>
        <v>0.25</v>
      </c>
    </row>
    <row r="75" spans="1:16" ht="15" x14ac:dyDescent="0.25">
      <c r="A75" s="17"/>
      <c r="B75" s="17"/>
      <c r="C75" s="17"/>
      <c r="D75" s="30">
        <v>42336.666666666664</v>
      </c>
      <c r="E75" s="30">
        <v>42336.677083333336</v>
      </c>
      <c r="F75" s="21">
        <v>7</v>
      </c>
      <c r="G75" s="21">
        <v>0</v>
      </c>
      <c r="H75" s="21">
        <v>0</v>
      </c>
      <c r="I75" s="21">
        <v>2</v>
      </c>
      <c r="J75" s="21">
        <v>0</v>
      </c>
      <c r="K75" s="21">
        <v>0</v>
      </c>
      <c r="L75" s="21">
        <v>1</v>
      </c>
      <c r="M75" s="12">
        <f t="shared" si="4"/>
        <v>2</v>
      </c>
      <c r="N75" s="12">
        <f t="shared" si="5"/>
        <v>12</v>
      </c>
      <c r="O75" s="12">
        <f t="shared" si="6"/>
        <v>10</v>
      </c>
      <c r="P75" s="15">
        <f t="shared" si="7"/>
        <v>0.2</v>
      </c>
    </row>
    <row r="76" spans="1:16" ht="15" x14ac:dyDescent="0.25">
      <c r="A76" s="17"/>
      <c r="B76" s="17"/>
      <c r="C76" s="17"/>
      <c r="D76" s="30">
        <v>42336.677083333336</v>
      </c>
      <c r="E76" s="30">
        <v>42336.6875</v>
      </c>
      <c r="F76" s="21">
        <v>5</v>
      </c>
      <c r="G76" s="21">
        <v>0</v>
      </c>
      <c r="H76" s="21">
        <v>0</v>
      </c>
      <c r="I76" s="21">
        <v>3</v>
      </c>
      <c r="J76" s="21">
        <v>0</v>
      </c>
      <c r="K76" s="21">
        <v>1</v>
      </c>
      <c r="L76" s="21">
        <v>0</v>
      </c>
      <c r="M76" s="12">
        <f t="shared" si="4"/>
        <v>3</v>
      </c>
      <c r="N76" s="12">
        <f t="shared" si="5"/>
        <v>11.2</v>
      </c>
      <c r="O76" s="12">
        <f t="shared" si="6"/>
        <v>9</v>
      </c>
      <c r="P76" s="15">
        <f t="shared" si="7"/>
        <v>0.33333333333333331</v>
      </c>
    </row>
    <row r="77" spans="1:16" ht="15" x14ac:dyDescent="0.25">
      <c r="A77" s="17"/>
      <c r="B77" s="17"/>
      <c r="C77" s="17"/>
      <c r="D77" s="30">
        <v>42336.6875</v>
      </c>
      <c r="E77" s="30">
        <v>42336.697916666664</v>
      </c>
      <c r="F77" s="21">
        <v>12</v>
      </c>
      <c r="G77" s="21">
        <v>0</v>
      </c>
      <c r="H77" s="21">
        <v>0</v>
      </c>
      <c r="I77" s="21">
        <v>3</v>
      </c>
      <c r="J77" s="21">
        <v>0</v>
      </c>
      <c r="K77" s="21">
        <v>0</v>
      </c>
      <c r="L77" s="21">
        <v>1</v>
      </c>
      <c r="M77" s="12">
        <f t="shared" si="4"/>
        <v>3</v>
      </c>
      <c r="N77" s="12">
        <f t="shared" si="5"/>
        <v>19</v>
      </c>
      <c r="O77" s="12">
        <f t="shared" si="6"/>
        <v>16</v>
      </c>
      <c r="P77" s="15">
        <f t="shared" si="7"/>
        <v>0.1875</v>
      </c>
    </row>
    <row r="78" spans="1:16" ht="15" x14ac:dyDescent="0.25">
      <c r="A78" s="17"/>
      <c r="B78" s="17"/>
      <c r="C78" s="17"/>
      <c r="D78" s="30">
        <v>42336.697916666664</v>
      </c>
      <c r="E78" s="30">
        <v>42336.708333333336</v>
      </c>
      <c r="F78" s="21">
        <v>9</v>
      </c>
      <c r="G78" s="21">
        <v>0</v>
      </c>
      <c r="H78" s="21">
        <v>0</v>
      </c>
      <c r="I78" s="21">
        <v>4</v>
      </c>
      <c r="J78" s="21">
        <v>1</v>
      </c>
      <c r="K78" s="21">
        <v>0</v>
      </c>
      <c r="L78" s="21">
        <v>0</v>
      </c>
      <c r="M78" s="12">
        <f t="shared" si="4"/>
        <v>4</v>
      </c>
      <c r="N78" s="12">
        <f t="shared" si="5"/>
        <v>17.399999999999999</v>
      </c>
      <c r="O78" s="12">
        <f t="shared" si="6"/>
        <v>14</v>
      </c>
      <c r="P78" s="15">
        <f t="shared" si="7"/>
        <v>0.2857142857142857</v>
      </c>
    </row>
    <row r="79" spans="1:16" ht="15" x14ac:dyDescent="0.25">
      <c r="A79" s="17"/>
      <c r="B79" s="17"/>
      <c r="C79" s="17"/>
      <c r="D79" s="30">
        <v>42336.708333333336</v>
      </c>
      <c r="E79" s="30">
        <v>42336.71875</v>
      </c>
      <c r="F79" s="21">
        <v>9</v>
      </c>
      <c r="G79" s="21">
        <v>0</v>
      </c>
      <c r="H79" s="21">
        <v>0</v>
      </c>
      <c r="I79" s="21">
        <v>3</v>
      </c>
      <c r="J79" s="21">
        <v>0</v>
      </c>
      <c r="K79" s="21">
        <v>0</v>
      </c>
      <c r="L79" s="21">
        <v>0</v>
      </c>
      <c r="M79" s="12">
        <f t="shared" si="4"/>
        <v>3</v>
      </c>
      <c r="N79" s="12">
        <f t="shared" si="5"/>
        <v>15</v>
      </c>
      <c r="O79" s="12">
        <f t="shared" si="6"/>
        <v>12</v>
      </c>
      <c r="P79" s="15">
        <f t="shared" si="7"/>
        <v>0.25</v>
      </c>
    </row>
    <row r="80" spans="1:16" ht="15" x14ac:dyDescent="0.25">
      <c r="A80" s="17"/>
      <c r="B80" s="17"/>
      <c r="C80" s="17"/>
      <c r="D80" s="30">
        <v>42336.71875</v>
      </c>
      <c r="E80" s="30">
        <v>42336.729166666664</v>
      </c>
      <c r="F80" s="21">
        <v>12</v>
      </c>
      <c r="G80" s="21">
        <v>0</v>
      </c>
      <c r="H80" s="21">
        <v>0</v>
      </c>
      <c r="I80" s="21">
        <v>3</v>
      </c>
      <c r="J80" s="21">
        <v>0</v>
      </c>
      <c r="K80" s="21">
        <v>0</v>
      </c>
      <c r="L80" s="21">
        <v>0</v>
      </c>
      <c r="M80" s="12">
        <f t="shared" si="4"/>
        <v>3</v>
      </c>
      <c r="N80" s="12">
        <f t="shared" si="5"/>
        <v>18</v>
      </c>
      <c r="O80" s="12">
        <f t="shared" si="6"/>
        <v>15</v>
      </c>
      <c r="P80" s="15">
        <f t="shared" si="7"/>
        <v>0.2</v>
      </c>
    </row>
    <row r="81" spans="1:16" ht="15" x14ac:dyDescent="0.25">
      <c r="A81" s="17"/>
      <c r="B81" s="17"/>
      <c r="C81" s="17"/>
      <c r="D81" s="30">
        <v>42336.729166666664</v>
      </c>
      <c r="E81" s="30">
        <v>42336.739583333336</v>
      </c>
      <c r="F81" s="21">
        <v>8</v>
      </c>
      <c r="G81" s="21">
        <v>0</v>
      </c>
      <c r="H81" s="21">
        <v>0</v>
      </c>
      <c r="I81" s="21">
        <v>3</v>
      </c>
      <c r="J81" s="21">
        <v>0</v>
      </c>
      <c r="K81" s="21">
        <v>0</v>
      </c>
      <c r="L81" s="21">
        <v>0</v>
      </c>
      <c r="M81" s="12">
        <f t="shared" si="4"/>
        <v>3</v>
      </c>
      <c r="N81" s="12">
        <f t="shared" si="5"/>
        <v>14</v>
      </c>
      <c r="O81" s="12">
        <f t="shared" si="6"/>
        <v>11</v>
      </c>
      <c r="P81" s="15">
        <f t="shared" si="7"/>
        <v>0.27272727272727271</v>
      </c>
    </row>
    <row r="82" spans="1:16" ht="15" x14ac:dyDescent="0.25">
      <c r="A82" s="17"/>
      <c r="B82" s="17"/>
      <c r="C82" s="17"/>
      <c r="D82" s="30">
        <v>42336.739583333336</v>
      </c>
      <c r="E82" s="30">
        <v>42336.75</v>
      </c>
      <c r="F82" s="21">
        <v>8</v>
      </c>
      <c r="G82" s="21">
        <v>0</v>
      </c>
      <c r="H82" s="21">
        <v>0</v>
      </c>
      <c r="I82" s="21">
        <v>4</v>
      </c>
      <c r="J82" s="21">
        <v>1</v>
      </c>
      <c r="K82" s="21">
        <v>0</v>
      </c>
      <c r="L82" s="21">
        <v>0</v>
      </c>
      <c r="M82" s="12">
        <f t="shared" si="4"/>
        <v>4</v>
      </c>
      <c r="N82" s="12">
        <f t="shared" si="5"/>
        <v>16.399999999999999</v>
      </c>
      <c r="O82" s="12">
        <f t="shared" si="6"/>
        <v>13</v>
      </c>
      <c r="P82" s="15">
        <f t="shared" si="7"/>
        <v>0.30769230769230771</v>
      </c>
    </row>
    <row r="83" spans="1:16" ht="15" x14ac:dyDescent="0.25">
      <c r="A83" s="17"/>
      <c r="B83" s="17"/>
      <c r="C83" s="17"/>
      <c r="D83" s="30">
        <v>42336.75</v>
      </c>
      <c r="E83" s="30">
        <v>42336.760416666664</v>
      </c>
      <c r="F83" s="21">
        <v>11</v>
      </c>
      <c r="G83" s="21">
        <v>0</v>
      </c>
      <c r="H83" s="21">
        <v>0</v>
      </c>
      <c r="I83" s="21">
        <v>3</v>
      </c>
      <c r="J83" s="21">
        <v>0</v>
      </c>
      <c r="K83" s="21">
        <v>0</v>
      </c>
      <c r="L83" s="21">
        <v>0</v>
      </c>
      <c r="M83" s="12">
        <f t="shared" si="4"/>
        <v>3</v>
      </c>
      <c r="N83" s="12">
        <f t="shared" si="5"/>
        <v>17</v>
      </c>
      <c r="O83" s="12">
        <f t="shared" si="6"/>
        <v>14</v>
      </c>
      <c r="P83" s="15">
        <f t="shared" si="7"/>
        <v>0.21428571428571427</v>
      </c>
    </row>
    <row r="84" spans="1:16" ht="15" x14ac:dyDescent="0.25">
      <c r="A84" s="17"/>
      <c r="B84" s="17"/>
      <c r="C84" s="17"/>
      <c r="D84" s="30">
        <v>42336.760416666664</v>
      </c>
      <c r="E84" s="30">
        <v>42336.770833333336</v>
      </c>
      <c r="F84" s="21">
        <v>11</v>
      </c>
      <c r="G84" s="21">
        <v>0</v>
      </c>
      <c r="H84" s="21">
        <v>0</v>
      </c>
      <c r="I84" s="21">
        <v>2</v>
      </c>
      <c r="J84" s="21">
        <v>0</v>
      </c>
      <c r="K84" s="21">
        <v>0</v>
      </c>
      <c r="L84" s="21">
        <v>0</v>
      </c>
      <c r="M84" s="12">
        <f t="shared" si="4"/>
        <v>2</v>
      </c>
      <c r="N84" s="12">
        <f t="shared" si="5"/>
        <v>15</v>
      </c>
      <c r="O84" s="12">
        <f t="shared" si="6"/>
        <v>13</v>
      </c>
      <c r="P84" s="15">
        <f t="shared" si="7"/>
        <v>0.15384615384615385</v>
      </c>
    </row>
    <row r="85" spans="1:16" ht="15" x14ac:dyDescent="0.25">
      <c r="A85" s="17"/>
      <c r="B85" s="17"/>
      <c r="C85" s="17"/>
      <c r="D85" s="30">
        <v>42336.770833333336</v>
      </c>
      <c r="E85" s="30">
        <v>42336.78125</v>
      </c>
      <c r="F85" s="21">
        <v>9</v>
      </c>
      <c r="G85" s="21">
        <v>0</v>
      </c>
      <c r="H85" s="21">
        <v>0</v>
      </c>
      <c r="I85" s="21">
        <v>2</v>
      </c>
      <c r="J85" s="21">
        <v>0</v>
      </c>
      <c r="K85" s="21">
        <v>1</v>
      </c>
      <c r="L85" s="21">
        <v>0</v>
      </c>
      <c r="M85" s="12">
        <f t="shared" si="4"/>
        <v>2</v>
      </c>
      <c r="N85" s="12">
        <f t="shared" si="5"/>
        <v>13.2</v>
      </c>
      <c r="O85" s="12">
        <f t="shared" si="6"/>
        <v>12</v>
      </c>
      <c r="P85" s="15">
        <f t="shared" si="7"/>
        <v>0.16666666666666666</v>
      </c>
    </row>
    <row r="86" spans="1:16" ht="15" x14ac:dyDescent="0.25">
      <c r="A86" s="17"/>
      <c r="B86" s="17"/>
      <c r="C86" s="17"/>
      <c r="D86" s="31">
        <v>42336.78125</v>
      </c>
      <c r="E86" s="31">
        <v>42336.791666666664</v>
      </c>
      <c r="F86" s="23">
        <v>9</v>
      </c>
      <c r="G86" s="23">
        <v>0</v>
      </c>
      <c r="H86" s="23">
        <v>0</v>
      </c>
      <c r="I86" s="23">
        <v>1</v>
      </c>
      <c r="J86" s="23">
        <v>0</v>
      </c>
      <c r="K86" s="23">
        <v>0</v>
      </c>
      <c r="L86" s="23">
        <v>1</v>
      </c>
      <c r="M86" s="13">
        <f t="shared" si="4"/>
        <v>1</v>
      </c>
      <c r="N86" s="13">
        <f t="shared" si="5"/>
        <v>12</v>
      </c>
      <c r="O86" s="13">
        <f t="shared" si="6"/>
        <v>11</v>
      </c>
      <c r="P86" s="16">
        <f t="shared" si="7"/>
        <v>9.0909090909090912E-2</v>
      </c>
    </row>
    <row r="87" spans="1:16" x14ac:dyDescent="0.2">
      <c r="C87" s="6" t="s">
        <v>4</v>
      </c>
      <c r="D87" s="32">
        <v>42336.291666666664</v>
      </c>
      <c r="E87" s="32">
        <v>42336.791666666664</v>
      </c>
      <c r="F87" s="5">
        <v>367</v>
      </c>
      <c r="G87" s="5">
        <v>3</v>
      </c>
      <c r="H87" s="5">
        <v>1</v>
      </c>
      <c r="I87" s="5">
        <v>129</v>
      </c>
      <c r="J87" s="5">
        <v>11</v>
      </c>
      <c r="K87" s="5">
        <v>11</v>
      </c>
      <c r="L87" s="5">
        <v>8</v>
      </c>
      <c r="M87" s="5">
        <v>133</v>
      </c>
      <c r="N87" s="5">
        <v>646.39999999999986</v>
      </c>
      <c r="O87" s="5">
        <v>530</v>
      </c>
      <c r="P87" s="7">
        <f>IF(O87=0," ",M87/O87)</f>
        <v>0.25094339622641509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Magdala Avenue</v>
      </c>
      <c r="G91" s="10" t="str">
        <f>VLOOKUP(MID(E91,5,1)+0,$D$15:$G$22,4)</f>
        <v>SOUTHWEST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Highgate Hill</v>
      </c>
      <c r="G92" s="10" t="str">
        <f>VLOOKUP(MID(E92,5,1)+0,$D$15:$G$22,4)</f>
        <v>SOUTHEAST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42336.291666666664</v>
      </c>
      <c r="E95" s="29">
        <v>42336.302083333336</v>
      </c>
      <c r="F95" s="19">
        <v>0</v>
      </c>
      <c r="G95" s="19">
        <v>0</v>
      </c>
      <c r="H95" s="19">
        <v>0</v>
      </c>
      <c r="I95" s="19">
        <v>2</v>
      </c>
      <c r="J95" s="19">
        <v>0</v>
      </c>
      <c r="K95" s="19">
        <v>0</v>
      </c>
      <c r="L95" s="19">
        <v>0</v>
      </c>
      <c r="M95" s="11">
        <f t="shared" si="4"/>
        <v>2</v>
      </c>
      <c r="N95" s="11">
        <f t="shared" si="5"/>
        <v>4</v>
      </c>
      <c r="O95" s="11">
        <f t="shared" si="6"/>
        <v>2</v>
      </c>
      <c r="P95" s="14">
        <f t="shared" si="7"/>
        <v>1</v>
      </c>
    </row>
    <row r="96" spans="1:16" ht="15" x14ac:dyDescent="0.25">
      <c r="A96" s="17"/>
      <c r="B96" s="17"/>
      <c r="C96" s="17"/>
      <c r="D96" s="30">
        <v>42336.302083333336</v>
      </c>
      <c r="E96" s="30">
        <v>42336.3125</v>
      </c>
      <c r="F96" s="21">
        <v>1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1</v>
      </c>
      <c r="O96" s="12">
        <f t="shared" si="6"/>
        <v>1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42336.3125</v>
      </c>
      <c r="E97" s="30">
        <v>42336.322916666664</v>
      </c>
      <c r="F97" s="21">
        <v>5</v>
      </c>
      <c r="G97" s="21">
        <v>0</v>
      </c>
      <c r="H97" s="21">
        <v>0</v>
      </c>
      <c r="I97" s="21">
        <v>2</v>
      </c>
      <c r="J97" s="21">
        <v>0</v>
      </c>
      <c r="K97" s="21">
        <v>1</v>
      </c>
      <c r="L97" s="21">
        <v>0</v>
      </c>
      <c r="M97" s="12">
        <f t="shared" si="4"/>
        <v>2</v>
      </c>
      <c r="N97" s="12">
        <f t="shared" si="5"/>
        <v>9.1999999999999993</v>
      </c>
      <c r="O97" s="12">
        <f t="shared" si="6"/>
        <v>8</v>
      </c>
      <c r="P97" s="15">
        <f t="shared" si="7"/>
        <v>0.25</v>
      </c>
    </row>
    <row r="98" spans="1:16" ht="15" x14ac:dyDescent="0.25">
      <c r="A98" s="17"/>
      <c r="B98" s="17"/>
      <c r="C98" s="17"/>
      <c r="D98" s="30">
        <v>42336.322916666664</v>
      </c>
      <c r="E98" s="30">
        <v>42336.333333333336</v>
      </c>
      <c r="F98" s="21">
        <v>6</v>
      </c>
      <c r="G98" s="21">
        <v>0</v>
      </c>
      <c r="H98" s="21">
        <v>0</v>
      </c>
      <c r="I98" s="21">
        <v>1</v>
      </c>
      <c r="J98" s="21">
        <v>0</v>
      </c>
      <c r="K98" s="21">
        <v>0</v>
      </c>
      <c r="L98" s="21">
        <v>0</v>
      </c>
      <c r="M98" s="12">
        <f t="shared" si="4"/>
        <v>1</v>
      </c>
      <c r="N98" s="12">
        <f t="shared" si="5"/>
        <v>8</v>
      </c>
      <c r="O98" s="12">
        <f t="shared" si="6"/>
        <v>7</v>
      </c>
      <c r="P98" s="15">
        <f t="shared" si="7"/>
        <v>0.14285714285714285</v>
      </c>
    </row>
    <row r="99" spans="1:16" ht="15" x14ac:dyDescent="0.25">
      <c r="A99" s="17"/>
      <c r="B99" s="17"/>
      <c r="C99" s="17"/>
      <c r="D99" s="30">
        <v>42336.333333333336</v>
      </c>
      <c r="E99" s="30">
        <v>42336.34375</v>
      </c>
      <c r="F99" s="21">
        <v>6</v>
      </c>
      <c r="G99" s="21">
        <v>0</v>
      </c>
      <c r="H99" s="21">
        <v>0</v>
      </c>
      <c r="I99" s="21">
        <v>1</v>
      </c>
      <c r="J99" s="21">
        <v>0</v>
      </c>
      <c r="K99" s="21">
        <v>0</v>
      </c>
      <c r="L99" s="21">
        <v>0</v>
      </c>
      <c r="M99" s="12">
        <f t="shared" si="4"/>
        <v>1</v>
      </c>
      <c r="N99" s="12">
        <f t="shared" si="5"/>
        <v>8</v>
      </c>
      <c r="O99" s="12">
        <f t="shared" si="6"/>
        <v>7</v>
      </c>
      <c r="P99" s="15">
        <f t="shared" si="7"/>
        <v>0.14285714285714285</v>
      </c>
    </row>
    <row r="100" spans="1:16" ht="15" x14ac:dyDescent="0.25">
      <c r="A100" s="17"/>
      <c r="B100" s="17"/>
      <c r="C100" s="17"/>
      <c r="D100" s="30">
        <v>42336.34375</v>
      </c>
      <c r="E100" s="30">
        <v>42336.354166666664</v>
      </c>
      <c r="F100" s="21">
        <v>5</v>
      </c>
      <c r="G100" s="21">
        <v>0</v>
      </c>
      <c r="H100" s="21">
        <v>0</v>
      </c>
      <c r="I100" s="21">
        <v>1</v>
      </c>
      <c r="J100" s="21">
        <v>0</v>
      </c>
      <c r="K100" s="21">
        <v>1</v>
      </c>
      <c r="L100" s="21">
        <v>0</v>
      </c>
      <c r="M100" s="12">
        <f t="shared" si="4"/>
        <v>1</v>
      </c>
      <c r="N100" s="12">
        <f t="shared" si="5"/>
        <v>7.2</v>
      </c>
      <c r="O100" s="12">
        <f t="shared" si="6"/>
        <v>7</v>
      </c>
      <c r="P100" s="15">
        <f t="shared" si="7"/>
        <v>0.14285714285714285</v>
      </c>
    </row>
    <row r="101" spans="1:16" ht="15" x14ac:dyDescent="0.25">
      <c r="A101" s="17"/>
      <c r="B101" s="17"/>
      <c r="C101" s="17"/>
      <c r="D101" s="30">
        <v>42336.354166666664</v>
      </c>
      <c r="E101" s="30">
        <v>42336.364583333336</v>
      </c>
      <c r="F101" s="21">
        <v>8</v>
      </c>
      <c r="G101" s="21">
        <v>1</v>
      </c>
      <c r="H101" s="21">
        <v>0</v>
      </c>
      <c r="I101" s="21">
        <v>3</v>
      </c>
      <c r="J101" s="21">
        <v>1</v>
      </c>
      <c r="K101" s="21">
        <v>0</v>
      </c>
      <c r="L101" s="21">
        <v>0</v>
      </c>
      <c r="M101" s="12">
        <f t="shared" si="4"/>
        <v>4</v>
      </c>
      <c r="N101" s="12">
        <f t="shared" si="5"/>
        <v>15.9</v>
      </c>
      <c r="O101" s="12">
        <f t="shared" si="6"/>
        <v>13</v>
      </c>
      <c r="P101" s="15">
        <f t="shared" si="7"/>
        <v>0.30769230769230771</v>
      </c>
    </row>
    <row r="102" spans="1:16" ht="15" x14ac:dyDescent="0.25">
      <c r="A102" s="17"/>
      <c r="B102" s="17"/>
      <c r="C102" s="17"/>
      <c r="D102" s="30">
        <v>42336.364583333336</v>
      </c>
      <c r="E102" s="30">
        <v>42336.375</v>
      </c>
      <c r="F102" s="21">
        <v>5</v>
      </c>
      <c r="G102" s="21">
        <v>1</v>
      </c>
      <c r="H102" s="21">
        <v>0</v>
      </c>
      <c r="I102" s="21">
        <v>2</v>
      </c>
      <c r="J102" s="21">
        <v>0</v>
      </c>
      <c r="K102" s="21">
        <v>0</v>
      </c>
      <c r="L102" s="21">
        <v>0</v>
      </c>
      <c r="M102" s="12">
        <f t="shared" si="4"/>
        <v>3</v>
      </c>
      <c r="N102" s="12">
        <f t="shared" si="5"/>
        <v>10.5</v>
      </c>
      <c r="O102" s="12">
        <f t="shared" si="6"/>
        <v>8</v>
      </c>
      <c r="P102" s="15">
        <f t="shared" si="7"/>
        <v>0.375</v>
      </c>
    </row>
    <row r="103" spans="1:16" ht="15" x14ac:dyDescent="0.25">
      <c r="A103" s="17"/>
      <c r="B103" s="17"/>
      <c r="C103" s="17"/>
      <c r="D103" s="30">
        <v>42336.375</v>
      </c>
      <c r="E103" s="30">
        <v>42336.385416666664</v>
      </c>
      <c r="F103" s="21">
        <v>7</v>
      </c>
      <c r="G103" s="21">
        <v>0</v>
      </c>
      <c r="H103" s="21">
        <v>0</v>
      </c>
      <c r="I103" s="21">
        <v>2</v>
      </c>
      <c r="J103" s="21">
        <v>0</v>
      </c>
      <c r="K103" s="21">
        <v>0</v>
      </c>
      <c r="L103" s="21">
        <v>0</v>
      </c>
      <c r="M103" s="12">
        <f t="shared" si="4"/>
        <v>2</v>
      </c>
      <c r="N103" s="12">
        <f t="shared" si="5"/>
        <v>11</v>
      </c>
      <c r="O103" s="12">
        <f t="shared" si="6"/>
        <v>9</v>
      </c>
      <c r="P103" s="15">
        <f t="shared" si="7"/>
        <v>0.22222222222222221</v>
      </c>
    </row>
    <row r="104" spans="1:16" ht="15" x14ac:dyDescent="0.25">
      <c r="A104" s="17"/>
      <c r="B104" s="17"/>
      <c r="C104" s="17"/>
      <c r="D104" s="30">
        <v>42336.385416666664</v>
      </c>
      <c r="E104" s="30">
        <v>42336.395833333336</v>
      </c>
      <c r="F104" s="21">
        <v>5</v>
      </c>
      <c r="G104" s="21">
        <v>0</v>
      </c>
      <c r="H104" s="21">
        <v>0</v>
      </c>
      <c r="I104" s="21">
        <v>1</v>
      </c>
      <c r="J104" s="21">
        <v>0</v>
      </c>
      <c r="K104" s="21">
        <v>0</v>
      </c>
      <c r="L104" s="21">
        <v>0</v>
      </c>
      <c r="M104" s="12">
        <f t="shared" si="4"/>
        <v>1</v>
      </c>
      <c r="N104" s="12">
        <f t="shared" si="5"/>
        <v>7</v>
      </c>
      <c r="O104" s="12">
        <f t="shared" si="6"/>
        <v>6</v>
      </c>
      <c r="P104" s="15">
        <f t="shared" si="7"/>
        <v>0.16666666666666666</v>
      </c>
    </row>
    <row r="105" spans="1:16" ht="15" x14ac:dyDescent="0.25">
      <c r="A105" s="17"/>
      <c r="B105" s="17"/>
      <c r="C105" s="17"/>
      <c r="D105" s="30">
        <v>42336.395833333336</v>
      </c>
      <c r="E105" s="30">
        <v>42336.40625</v>
      </c>
      <c r="F105" s="21">
        <v>7</v>
      </c>
      <c r="G105" s="21">
        <v>0</v>
      </c>
      <c r="H105" s="21">
        <v>0</v>
      </c>
      <c r="I105" s="21">
        <v>3</v>
      </c>
      <c r="J105" s="21">
        <v>0</v>
      </c>
      <c r="K105" s="21">
        <v>0</v>
      </c>
      <c r="L105" s="21">
        <v>0</v>
      </c>
      <c r="M105" s="12">
        <f t="shared" si="4"/>
        <v>3</v>
      </c>
      <c r="N105" s="12">
        <f t="shared" si="5"/>
        <v>13</v>
      </c>
      <c r="O105" s="12">
        <f t="shared" si="6"/>
        <v>10</v>
      </c>
      <c r="P105" s="15">
        <f t="shared" si="7"/>
        <v>0.3</v>
      </c>
    </row>
    <row r="106" spans="1:16" ht="15" x14ac:dyDescent="0.25">
      <c r="A106" s="17"/>
      <c r="B106" s="17"/>
      <c r="C106" s="17"/>
      <c r="D106" s="30">
        <v>42336.40625</v>
      </c>
      <c r="E106" s="30">
        <v>42336.416666666664</v>
      </c>
      <c r="F106" s="21">
        <v>4</v>
      </c>
      <c r="G106" s="21">
        <v>0</v>
      </c>
      <c r="H106" s="21">
        <v>0</v>
      </c>
      <c r="I106" s="21">
        <v>2</v>
      </c>
      <c r="J106" s="21">
        <v>0</v>
      </c>
      <c r="K106" s="21">
        <v>0</v>
      </c>
      <c r="L106" s="21">
        <v>0</v>
      </c>
      <c r="M106" s="12">
        <f t="shared" si="4"/>
        <v>2</v>
      </c>
      <c r="N106" s="12">
        <f t="shared" si="5"/>
        <v>8</v>
      </c>
      <c r="O106" s="12">
        <f t="shared" si="6"/>
        <v>6</v>
      </c>
      <c r="P106" s="15">
        <f t="shared" si="7"/>
        <v>0.33333333333333331</v>
      </c>
    </row>
    <row r="107" spans="1:16" ht="15" x14ac:dyDescent="0.25">
      <c r="A107" s="17"/>
      <c r="B107" s="17"/>
      <c r="C107" s="17"/>
      <c r="D107" s="30">
        <v>42336.416666666664</v>
      </c>
      <c r="E107" s="30">
        <v>42336.427083333336</v>
      </c>
      <c r="F107" s="21">
        <v>1</v>
      </c>
      <c r="G107" s="21">
        <v>0</v>
      </c>
      <c r="H107" s="21">
        <v>0</v>
      </c>
      <c r="I107" s="21">
        <v>1</v>
      </c>
      <c r="J107" s="21">
        <v>0</v>
      </c>
      <c r="K107" s="21">
        <v>1</v>
      </c>
      <c r="L107" s="21">
        <v>0</v>
      </c>
      <c r="M107" s="12">
        <f t="shared" si="4"/>
        <v>1</v>
      </c>
      <c r="N107" s="12">
        <f t="shared" si="5"/>
        <v>3.2</v>
      </c>
      <c r="O107" s="12">
        <f t="shared" si="6"/>
        <v>3</v>
      </c>
      <c r="P107" s="15">
        <f t="shared" si="7"/>
        <v>0.33333333333333331</v>
      </c>
    </row>
    <row r="108" spans="1:16" ht="15" x14ac:dyDescent="0.25">
      <c r="A108" s="17"/>
      <c r="B108" s="17"/>
      <c r="C108" s="17"/>
      <c r="D108" s="30">
        <v>42336.427083333336</v>
      </c>
      <c r="E108" s="30">
        <v>42336.4375</v>
      </c>
      <c r="F108" s="21">
        <v>14</v>
      </c>
      <c r="G108" s="21">
        <v>0</v>
      </c>
      <c r="H108" s="21">
        <v>0</v>
      </c>
      <c r="I108" s="21">
        <v>4</v>
      </c>
      <c r="J108" s="21">
        <v>0</v>
      </c>
      <c r="K108" s="21">
        <v>0</v>
      </c>
      <c r="L108" s="21">
        <v>0</v>
      </c>
      <c r="M108" s="12">
        <f t="shared" si="4"/>
        <v>4</v>
      </c>
      <c r="N108" s="12">
        <f t="shared" si="5"/>
        <v>22</v>
      </c>
      <c r="O108" s="12">
        <f t="shared" si="6"/>
        <v>18</v>
      </c>
      <c r="P108" s="15">
        <f t="shared" si="7"/>
        <v>0.22222222222222221</v>
      </c>
    </row>
    <row r="109" spans="1:16" ht="15" x14ac:dyDescent="0.25">
      <c r="A109" s="17"/>
      <c r="B109" s="17"/>
      <c r="C109" s="17"/>
      <c r="D109" s="30">
        <v>42336.4375</v>
      </c>
      <c r="E109" s="30">
        <v>42336.447916666664</v>
      </c>
      <c r="F109" s="21">
        <v>12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12</v>
      </c>
      <c r="O109" s="12">
        <f t="shared" si="6"/>
        <v>12</v>
      </c>
      <c r="P109" s="15">
        <f t="shared" si="7"/>
        <v>0</v>
      </c>
    </row>
    <row r="110" spans="1:16" ht="15" x14ac:dyDescent="0.25">
      <c r="A110" s="17"/>
      <c r="B110" s="17"/>
      <c r="C110" s="17"/>
      <c r="D110" s="30">
        <v>42336.447916666664</v>
      </c>
      <c r="E110" s="30">
        <v>42336.458333333336</v>
      </c>
      <c r="F110" s="21">
        <v>9</v>
      </c>
      <c r="G110" s="21">
        <v>0</v>
      </c>
      <c r="H110" s="21">
        <v>0</v>
      </c>
      <c r="I110" s="21">
        <v>2</v>
      </c>
      <c r="J110" s="21">
        <v>0</v>
      </c>
      <c r="K110" s="21">
        <v>1</v>
      </c>
      <c r="L110" s="21">
        <v>0</v>
      </c>
      <c r="M110" s="12">
        <f t="shared" si="4"/>
        <v>2</v>
      </c>
      <c r="N110" s="12">
        <f t="shared" si="5"/>
        <v>13.2</v>
      </c>
      <c r="O110" s="12">
        <f t="shared" si="6"/>
        <v>12</v>
      </c>
      <c r="P110" s="15">
        <f t="shared" si="7"/>
        <v>0.16666666666666666</v>
      </c>
    </row>
    <row r="111" spans="1:16" ht="15" x14ac:dyDescent="0.25">
      <c r="A111" s="17"/>
      <c r="B111" s="17"/>
      <c r="C111" s="17"/>
      <c r="D111" s="30">
        <v>42336.458333333336</v>
      </c>
      <c r="E111" s="30">
        <v>42336.46875</v>
      </c>
      <c r="F111" s="21">
        <v>8</v>
      </c>
      <c r="G111" s="21">
        <v>0</v>
      </c>
      <c r="H111" s="21">
        <v>0</v>
      </c>
      <c r="I111" s="21">
        <v>4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4</v>
      </c>
      <c r="N111" s="12">
        <f t="shared" ref="N111:N142" si="9">(F111*1)+(G111*1.5)+(H111*2.3)+(I111*2)+(J111*0.4)+(K111*0.2)+(L111*1)</f>
        <v>16</v>
      </c>
      <c r="O111" s="12">
        <f t="shared" ref="O111:O142" si="10">F111+G111+H111+I111+J111+K111+L111</f>
        <v>12</v>
      </c>
      <c r="P111" s="15">
        <f t="shared" ref="P111:P142" si="11">IF(O111=0," ",M111/O111)</f>
        <v>0.33333333333333331</v>
      </c>
    </row>
    <row r="112" spans="1:16" ht="15" x14ac:dyDescent="0.25">
      <c r="A112" s="17"/>
      <c r="B112" s="17"/>
      <c r="C112" s="17"/>
      <c r="D112" s="30">
        <v>42336.46875</v>
      </c>
      <c r="E112" s="30">
        <v>42336.479166666664</v>
      </c>
      <c r="F112" s="21">
        <v>11</v>
      </c>
      <c r="G112" s="21">
        <v>0</v>
      </c>
      <c r="H112" s="21">
        <v>0</v>
      </c>
      <c r="I112" s="21">
        <v>3</v>
      </c>
      <c r="J112" s="21">
        <v>0</v>
      </c>
      <c r="K112" s="21">
        <v>0</v>
      </c>
      <c r="L112" s="21">
        <v>0</v>
      </c>
      <c r="M112" s="12">
        <f t="shared" si="8"/>
        <v>3</v>
      </c>
      <c r="N112" s="12">
        <f t="shared" si="9"/>
        <v>17</v>
      </c>
      <c r="O112" s="12">
        <f t="shared" si="10"/>
        <v>14</v>
      </c>
      <c r="P112" s="15">
        <f t="shared" si="11"/>
        <v>0.21428571428571427</v>
      </c>
    </row>
    <row r="113" spans="1:16" ht="15" x14ac:dyDescent="0.25">
      <c r="A113" s="17"/>
      <c r="B113" s="17"/>
      <c r="C113" s="17"/>
      <c r="D113" s="30">
        <v>42336.479166666664</v>
      </c>
      <c r="E113" s="30">
        <v>42336.489583333336</v>
      </c>
      <c r="F113" s="21">
        <v>14</v>
      </c>
      <c r="G113" s="21">
        <v>1</v>
      </c>
      <c r="H113" s="21">
        <v>0</v>
      </c>
      <c r="I113" s="21">
        <v>3</v>
      </c>
      <c r="J113" s="21">
        <v>0</v>
      </c>
      <c r="K113" s="21">
        <v>1</v>
      </c>
      <c r="L113" s="21">
        <v>0</v>
      </c>
      <c r="M113" s="12">
        <f t="shared" si="8"/>
        <v>4</v>
      </c>
      <c r="N113" s="12">
        <f t="shared" si="9"/>
        <v>21.7</v>
      </c>
      <c r="O113" s="12">
        <f t="shared" si="10"/>
        <v>19</v>
      </c>
      <c r="P113" s="15">
        <f t="shared" si="11"/>
        <v>0.21052631578947367</v>
      </c>
    </row>
    <row r="114" spans="1:16" ht="15" x14ac:dyDescent="0.25">
      <c r="A114" s="17"/>
      <c r="B114" s="17"/>
      <c r="C114" s="17"/>
      <c r="D114" s="30">
        <v>42336.489583333336</v>
      </c>
      <c r="E114" s="30">
        <v>42336.5</v>
      </c>
      <c r="F114" s="21">
        <v>4</v>
      </c>
      <c r="G114" s="21">
        <v>0</v>
      </c>
      <c r="H114" s="21">
        <v>0</v>
      </c>
      <c r="I114" s="21">
        <v>1</v>
      </c>
      <c r="J114" s="21">
        <v>0</v>
      </c>
      <c r="K114" s="21">
        <v>0</v>
      </c>
      <c r="L114" s="21">
        <v>0</v>
      </c>
      <c r="M114" s="12">
        <f t="shared" si="8"/>
        <v>1</v>
      </c>
      <c r="N114" s="12">
        <f t="shared" si="9"/>
        <v>6</v>
      </c>
      <c r="O114" s="12">
        <f t="shared" si="10"/>
        <v>5</v>
      </c>
      <c r="P114" s="15">
        <f t="shared" si="11"/>
        <v>0.2</v>
      </c>
    </row>
    <row r="115" spans="1:16" ht="15" x14ac:dyDescent="0.25">
      <c r="A115" s="17"/>
      <c r="B115" s="17"/>
      <c r="C115" s="17"/>
      <c r="D115" s="30">
        <v>42336.5</v>
      </c>
      <c r="E115" s="30">
        <v>42336.510416666664</v>
      </c>
      <c r="F115" s="21">
        <v>9</v>
      </c>
      <c r="G115" s="21">
        <v>0</v>
      </c>
      <c r="H115" s="21">
        <v>0</v>
      </c>
      <c r="I115" s="21">
        <v>4</v>
      </c>
      <c r="J115" s="21">
        <v>1</v>
      </c>
      <c r="K115" s="21">
        <v>2</v>
      </c>
      <c r="L115" s="21">
        <v>0</v>
      </c>
      <c r="M115" s="12">
        <f t="shared" si="8"/>
        <v>4</v>
      </c>
      <c r="N115" s="12">
        <f t="shared" si="9"/>
        <v>17.799999999999997</v>
      </c>
      <c r="O115" s="12">
        <f t="shared" si="10"/>
        <v>16</v>
      </c>
      <c r="P115" s="15">
        <f t="shared" si="11"/>
        <v>0.25</v>
      </c>
    </row>
    <row r="116" spans="1:16" ht="15" x14ac:dyDescent="0.25">
      <c r="A116" s="17"/>
      <c r="B116" s="17"/>
      <c r="C116" s="17"/>
      <c r="D116" s="30">
        <v>42336.510416666664</v>
      </c>
      <c r="E116" s="30">
        <v>42336.520833333336</v>
      </c>
      <c r="F116" s="21">
        <v>8</v>
      </c>
      <c r="G116" s="21">
        <v>0</v>
      </c>
      <c r="H116" s="21">
        <v>0</v>
      </c>
      <c r="I116" s="21">
        <v>3</v>
      </c>
      <c r="J116" s="21">
        <v>1</v>
      </c>
      <c r="K116" s="21">
        <v>0</v>
      </c>
      <c r="L116" s="21">
        <v>0</v>
      </c>
      <c r="M116" s="12">
        <f t="shared" si="8"/>
        <v>3</v>
      </c>
      <c r="N116" s="12">
        <f t="shared" si="9"/>
        <v>14.4</v>
      </c>
      <c r="O116" s="12">
        <f t="shared" si="10"/>
        <v>12</v>
      </c>
      <c r="P116" s="15">
        <f t="shared" si="11"/>
        <v>0.25</v>
      </c>
    </row>
    <row r="117" spans="1:16" ht="15" x14ac:dyDescent="0.25">
      <c r="A117" s="17"/>
      <c r="B117" s="17"/>
      <c r="C117" s="17"/>
      <c r="D117" s="30">
        <v>42336.520833333336</v>
      </c>
      <c r="E117" s="30">
        <v>42336.53125</v>
      </c>
      <c r="F117" s="21">
        <v>6</v>
      </c>
      <c r="G117" s="21">
        <v>0</v>
      </c>
      <c r="H117" s="21">
        <v>0</v>
      </c>
      <c r="I117" s="21">
        <v>3</v>
      </c>
      <c r="J117" s="21">
        <v>1</v>
      </c>
      <c r="K117" s="21">
        <v>0</v>
      </c>
      <c r="L117" s="21">
        <v>0</v>
      </c>
      <c r="M117" s="12">
        <f t="shared" si="8"/>
        <v>3</v>
      </c>
      <c r="N117" s="12">
        <f t="shared" si="9"/>
        <v>12.4</v>
      </c>
      <c r="O117" s="12">
        <f t="shared" si="10"/>
        <v>10</v>
      </c>
      <c r="P117" s="15">
        <f t="shared" si="11"/>
        <v>0.3</v>
      </c>
    </row>
    <row r="118" spans="1:16" ht="15" x14ac:dyDescent="0.25">
      <c r="A118" s="17"/>
      <c r="B118" s="17"/>
      <c r="C118" s="17"/>
      <c r="D118" s="30">
        <v>42336.53125</v>
      </c>
      <c r="E118" s="30">
        <v>42336.541666666664</v>
      </c>
      <c r="F118" s="21">
        <v>8</v>
      </c>
      <c r="G118" s="21">
        <v>0</v>
      </c>
      <c r="H118" s="21">
        <v>0</v>
      </c>
      <c r="I118" s="21">
        <v>2</v>
      </c>
      <c r="J118" s="21">
        <v>0</v>
      </c>
      <c r="K118" s="21">
        <v>0</v>
      </c>
      <c r="L118" s="21">
        <v>0</v>
      </c>
      <c r="M118" s="12">
        <f t="shared" si="8"/>
        <v>2</v>
      </c>
      <c r="N118" s="12">
        <f t="shared" si="9"/>
        <v>12</v>
      </c>
      <c r="O118" s="12">
        <f t="shared" si="10"/>
        <v>10</v>
      </c>
      <c r="P118" s="15">
        <f t="shared" si="11"/>
        <v>0.2</v>
      </c>
    </row>
    <row r="119" spans="1:16" ht="15" x14ac:dyDescent="0.25">
      <c r="A119" s="17"/>
      <c r="B119" s="17"/>
      <c r="C119" s="17"/>
      <c r="D119" s="30">
        <v>42336.541666666664</v>
      </c>
      <c r="E119" s="30">
        <v>42336.552083333336</v>
      </c>
      <c r="F119" s="21">
        <v>14</v>
      </c>
      <c r="G119" s="21">
        <v>0</v>
      </c>
      <c r="H119" s="21">
        <v>0</v>
      </c>
      <c r="I119" s="21">
        <v>2</v>
      </c>
      <c r="J119" s="21">
        <v>1</v>
      </c>
      <c r="K119" s="21">
        <v>0</v>
      </c>
      <c r="L119" s="21">
        <v>0</v>
      </c>
      <c r="M119" s="12">
        <f t="shared" si="8"/>
        <v>2</v>
      </c>
      <c r="N119" s="12">
        <f t="shared" si="9"/>
        <v>18.399999999999999</v>
      </c>
      <c r="O119" s="12">
        <f t="shared" si="10"/>
        <v>17</v>
      </c>
      <c r="P119" s="15">
        <f t="shared" si="11"/>
        <v>0.11764705882352941</v>
      </c>
    </row>
    <row r="120" spans="1:16" ht="15" x14ac:dyDescent="0.25">
      <c r="A120" s="17"/>
      <c r="B120" s="17"/>
      <c r="C120" s="17"/>
      <c r="D120" s="30">
        <v>42336.552083333336</v>
      </c>
      <c r="E120" s="30">
        <v>42336.5625</v>
      </c>
      <c r="F120" s="21">
        <v>11</v>
      </c>
      <c r="G120" s="21">
        <v>0</v>
      </c>
      <c r="H120" s="21">
        <v>0</v>
      </c>
      <c r="I120" s="21">
        <v>1</v>
      </c>
      <c r="J120" s="21">
        <v>1</v>
      </c>
      <c r="K120" s="21">
        <v>0</v>
      </c>
      <c r="L120" s="21">
        <v>1</v>
      </c>
      <c r="M120" s="12">
        <f t="shared" si="8"/>
        <v>1</v>
      </c>
      <c r="N120" s="12">
        <f t="shared" si="9"/>
        <v>14.4</v>
      </c>
      <c r="O120" s="12">
        <f t="shared" si="10"/>
        <v>14</v>
      </c>
      <c r="P120" s="15">
        <f t="shared" si="11"/>
        <v>7.1428571428571425E-2</v>
      </c>
    </row>
    <row r="121" spans="1:16" ht="15" x14ac:dyDescent="0.25">
      <c r="A121" s="17"/>
      <c r="B121" s="17"/>
      <c r="C121" s="17"/>
      <c r="D121" s="30">
        <v>42336.5625</v>
      </c>
      <c r="E121" s="30">
        <v>42336.572916666664</v>
      </c>
      <c r="F121" s="21">
        <v>18</v>
      </c>
      <c r="G121" s="21">
        <v>0</v>
      </c>
      <c r="H121" s="21">
        <v>0</v>
      </c>
      <c r="I121" s="21">
        <v>3</v>
      </c>
      <c r="J121" s="21">
        <v>0</v>
      </c>
      <c r="K121" s="21">
        <v>0</v>
      </c>
      <c r="L121" s="21">
        <v>0</v>
      </c>
      <c r="M121" s="12">
        <f t="shared" si="8"/>
        <v>3</v>
      </c>
      <c r="N121" s="12">
        <f t="shared" si="9"/>
        <v>24</v>
      </c>
      <c r="O121" s="12">
        <f t="shared" si="10"/>
        <v>21</v>
      </c>
      <c r="P121" s="15">
        <f t="shared" si="11"/>
        <v>0.14285714285714285</v>
      </c>
    </row>
    <row r="122" spans="1:16" ht="15" x14ac:dyDescent="0.25">
      <c r="A122" s="17"/>
      <c r="B122" s="17"/>
      <c r="C122" s="17"/>
      <c r="D122" s="30">
        <v>42336.572916666664</v>
      </c>
      <c r="E122" s="30">
        <v>42336.583333333336</v>
      </c>
      <c r="F122" s="21">
        <v>7</v>
      </c>
      <c r="G122" s="21">
        <v>0</v>
      </c>
      <c r="H122" s="21">
        <v>0</v>
      </c>
      <c r="I122" s="21">
        <v>5</v>
      </c>
      <c r="J122" s="21">
        <v>0</v>
      </c>
      <c r="K122" s="21">
        <v>0</v>
      </c>
      <c r="L122" s="21">
        <v>2</v>
      </c>
      <c r="M122" s="12">
        <f t="shared" si="8"/>
        <v>5</v>
      </c>
      <c r="N122" s="12">
        <f t="shared" si="9"/>
        <v>19</v>
      </c>
      <c r="O122" s="12">
        <f t="shared" si="10"/>
        <v>14</v>
      </c>
      <c r="P122" s="15">
        <f t="shared" si="11"/>
        <v>0.35714285714285715</v>
      </c>
    </row>
    <row r="123" spans="1:16" ht="15" x14ac:dyDescent="0.25">
      <c r="A123" s="17"/>
      <c r="B123" s="17"/>
      <c r="C123" s="17"/>
      <c r="D123" s="30">
        <v>42336.583333333336</v>
      </c>
      <c r="E123" s="30">
        <v>42336.59375</v>
      </c>
      <c r="F123" s="21">
        <v>6</v>
      </c>
      <c r="G123" s="21">
        <v>0</v>
      </c>
      <c r="H123" s="21">
        <v>0</v>
      </c>
      <c r="I123" s="21">
        <v>3</v>
      </c>
      <c r="J123" s="21">
        <v>0</v>
      </c>
      <c r="K123" s="21">
        <v>0</v>
      </c>
      <c r="L123" s="21">
        <v>0</v>
      </c>
      <c r="M123" s="12">
        <f t="shared" si="8"/>
        <v>3</v>
      </c>
      <c r="N123" s="12">
        <f t="shared" si="9"/>
        <v>12</v>
      </c>
      <c r="O123" s="12">
        <f t="shared" si="10"/>
        <v>9</v>
      </c>
      <c r="P123" s="15">
        <f t="shared" si="11"/>
        <v>0.33333333333333331</v>
      </c>
    </row>
    <row r="124" spans="1:16" ht="15" x14ac:dyDescent="0.25">
      <c r="A124" s="17"/>
      <c r="B124" s="17"/>
      <c r="C124" s="17"/>
      <c r="D124" s="30">
        <v>42336.59375</v>
      </c>
      <c r="E124" s="30">
        <v>42336.604166666664</v>
      </c>
      <c r="F124" s="21">
        <v>10</v>
      </c>
      <c r="G124" s="21">
        <v>0</v>
      </c>
      <c r="H124" s="21">
        <v>0</v>
      </c>
      <c r="I124" s="21">
        <v>1</v>
      </c>
      <c r="J124" s="21">
        <v>1</v>
      </c>
      <c r="K124" s="21">
        <v>0</v>
      </c>
      <c r="L124" s="21">
        <v>0</v>
      </c>
      <c r="M124" s="12">
        <f t="shared" si="8"/>
        <v>1</v>
      </c>
      <c r="N124" s="12">
        <f t="shared" si="9"/>
        <v>12.4</v>
      </c>
      <c r="O124" s="12">
        <f t="shared" si="10"/>
        <v>12</v>
      </c>
      <c r="P124" s="15">
        <f t="shared" si="11"/>
        <v>8.3333333333333329E-2</v>
      </c>
    </row>
    <row r="125" spans="1:16" ht="15" x14ac:dyDescent="0.25">
      <c r="A125" s="17"/>
      <c r="B125" s="17"/>
      <c r="C125" s="17"/>
      <c r="D125" s="30">
        <v>42336.604166666664</v>
      </c>
      <c r="E125" s="30">
        <v>42336.614583333336</v>
      </c>
      <c r="F125" s="21">
        <v>6</v>
      </c>
      <c r="G125" s="21">
        <v>0</v>
      </c>
      <c r="H125" s="21">
        <v>0</v>
      </c>
      <c r="I125" s="21">
        <v>4</v>
      </c>
      <c r="J125" s="21">
        <v>0</v>
      </c>
      <c r="K125" s="21">
        <v>0</v>
      </c>
      <c r="L125" s="21">
        <v>0</v>
      </c>
      <c r="M125" s="12">
        <f t="shared" si="8"/>
        <v>4</v>
      </c>
      <c r="N125" s="12">
        <f t="shared" si="9"/>
        <v>14</v>
      </c>
      <c r="O125" s="12">
        <f t="shared" si="10"/>
        <v>10</v>
      </c>
      <c r="P125" s="15">
        <f t="shared" si="11"/>
        <v>0.4</v>
      </c>
    </row>
    <row r="126" spans="1:16" ht="15" x14ac:dyDescent="0.25">
      <c r="A126" s="17"/>
      <c r="B126" s="17"/>
      <c r="C126" s="17"/>
      <c r="D126" s="30">
        <v>42336.614583333336</v>
      </c>
      <c r="E126" s="30">
        <v>42336.625</v>
      </c>
      <c r="F126" s="21">
        <v>9</v>
      </c>
      <c r="G126" s="21">
        <v>0</v>
      </c>
      <c r="H126" s="21">
        <v>0</v>
      </c>
      <c r="I126" s="21">
        <v>5</v>
      </c>
      <c r="J126" s="21">
        <v>1</v>
      </c>
      <c r="K126" s="21">
        <v>1</v>
      </c>
      <c r="L126" s="21">
        <v>0</v>
      </c>
      <c r="M126" s="12">
        <f t="shared" si="8"/>
        <v>5</v>
      </c>
      <c r="N126" s="12">
        <f t="shared" si="9"/>
        <v>19.599999999999998</v>
      </c>
      <c r="O126" s="12">
        <f t="shared" si="10"/>
        <v>16</v>
      </c>
      <c r="P126" s="15">
        <f t="shared" si="11"/>
        <v>0.3125</v>
      </c>
    </row>
    <row r="127" spans="1:16" ht="15" x14ac:dyDescent="0.25">
      <c r="A127" s="17"/>
      <c r="B127" s="17"/>
      <c r="C127" s="17"/>
      <c r="D127" s="30">
        <v>42336.625</v>
      </c>
      <c r="E127" s="30">
        <v>42336.635416666664</v>
      </c>
      <c r="F127" s="21">
        <v>11</v>
      </c>
      <c r="G127" s="21">
        <v>0</v>
      </c>
      <c r="H127" s="21">
        <v>0</v>
      </c>
      <c r="I127" s="21">
        <v>2</v>
      </c>
      <c r="J127" s="21">
        <v>0</v>
      </c>
      <c r="K127" s="21">
        <v>0</v>
      </c>
      <c r="L127" s="21">
        <v>0</v>
      </c>
      <c r="M127" s="12">
        <f t="shared" si="8"/>
        <v>2</v>
      </c>
      <c r="N127" s="12">
        <f t="shared" si="9"/>
        <v>15</v>
      </c>
      <c r="O127" s="12">
        <f t="shared" si="10"/>
        <v>13</v>
      </c>
      <c r="P127" s="15">
        <f t="shared" si="11"/>
        <v>0.15384615384615385</v>
      </c>
    </row>
    <row r="128" spans="1:16" ht="15" x14ac:dyDescent="0.25">
      <c r="A128" s="17"/>
      <c r="B128" s="17"/>
      <c r="C128" s="17"/>
      <c r="D128" s="30">
        <v>42336.635416666664</v>
      </c>
      <c r="E128" s="30">
        <v>42336.645833333336</v>
      </c>
      <c r="F128" s="21">
        <v>16</v>
      </c>
      <c r="G128" s="21">
        <v>0</v>
      </c>
      <c r="H128" s="21">
        <v>0</v>
      </c>
      <c r="I128" s="21">
        <v>2</v>
      </c>
      <c r="J128" s="21">
        <v>0</v>
      </c>
      <c r="K128" s="21">
        <v>1</v>
      </c>
      <c r="L128" s="21">
        <v>0</v>
      </c>
      <c r="M128" s="12">
        <f t="shared" si="8"/>
        <v>2</v>
      </c>
      <c r="N128" s="12">
        <f t="shared" si="9"/>
        <v>20.2</v>
      </c>
      <c r="O128" s="12">
        <f t="shared" si="10"/>
        <v>19</v>
      </c>
      <c r="P128" s="15">
        <f t="shared" si="11"/>
        <v>0.10526315789473684</v>
      </c>
    </row>
    <row r="129" spans="1:16" ht="15" x14ac:dyDescent="0.25">
      <c r="A129" s="17"/>
      <c r="B129" s="17"/>
      <c r="C129" s="17"/>
      <c r="D129" s="30">
        <v>42336.645833333336</v>
      </c>
      <c r="E129" s="30">
        <v>42336.65625</v>
      </c>
      <c r="F129" s="21">
        <v>4</v>
      </c>
      <c r="G129" s="21">
        <v>0</v>
      </c>
      <c r="H129" s="21">
        <v>0</v>
      </c>
      <c r="I129" s="21">
        <v>3</v>
      </c>
      <c r="J129" s="21">
        <v>0</v>
      </c>
      <c r="K129" s="21">
        <v>1</v>
      </c>
      <c r="L129" s="21">
        <v>0</v>
      </c>
      <c r="M129" s="12">
        <f t="shared" si="8"/>
        <v>3</v>
      </c>
      <c r="N129" s="12">
        <f t="shared" si="9"/>
        <v>10.199999999999999</v>
      </c>
      <c r="O129" s="12">
        <f t="shared" si="10"/>
        <v>8</v>
      </c>
      <c r="P129" s="15">
        <f t="shared" si="11"/>
        <v>0.375</v>
      </c>
    </row>
    <row r="130" spans="1:16" ht="15" x14ac:dyDescent="0.25">
      <c r="A130" s="17"/>
      <c r="B130" s="17"/>
      <c r="C130" s="17"/>
      <c r="D130" s="30">
        <v>42336.65625</v>
      </c>
      <c r="E130" s="30">
        <v>42336.666666666664</v>
      </c>
      <c r="F130" s="21">
        <v>10</v>
      </c>
      <c r="G130" s="21">
        <v>0</v>
      </c>
      <c r="H130" s="21">
        <v>0</v>
      </c>
      <c r="I130" s="21">
        <v>2</v>
      </c>
      <c r="J130" s="21">
        <v>0</v>
      </c>
      <c r="K130" s="21">
        <v>1</v>
      </c>
      <c r="L130" s="21">
        <v>1</v>
      </c>
      <c r="M130" s="12">
        <f t="shared" si="8"/>
        <v>2</v>
      </c>
      <c r="N130" s="12">
        <f t="shared" si="9"/>
        <v>15.2</v>
      </c>
      <c r="O130" s="12">
        <f t="shared" si="10"/>
        <v>14</v>
      </c>
      <c r="P130" s="15">
        <f t="shared" si="11"/>
        <v>0.14285714285714285</v>
      </c>
    </row>
    <row r="131" spans="1:16" ht="15" x14ac:dyDescent="0.25">
      <c r="A131" s="17"/>
      <c r="B131" s="17"/>
      <c r="C131" s="17"/>
      <c r="D131" s="30">
        <v>42336.666666666664</v>
      </c>
      <c r="E131" s="30">
        <v>42336.677083333336</v>
      </c>
      <c r="F131" s="21">
        <v>7</v>
      </c>
      <c r="G131" s="21">
        <v>0</v>
      </c>
      <c r="H131" s="21">
        <v>0</v>
      </c>
      <c r="I131" s="21">
        <v>3</v>
      </c>
      <c r="J131" s="21">
        <v>0</v>
      </c>
      <c r="K131" s="21">
        <v>0</v>
      </c>
      <c r="L131" s="21">
        <v>1</v>
      </c>
      <c r="M131" s="12">
        <f t="shared" si="8"/>
        <v>3</v>
      </c>
      <c r="N131" s="12">
        <f t="shared" si="9"/>
        <v>14</v>
      </c>
      <c r="O131" s="12">
        <f t="shared" si="10"/>
        <v>11</v>
      </c>
      <c r="P131" s="15">
        <f t="shared" si="11"/>
        <v>0.27272727272727271</v>
      </c>
    </row>
    <row r="132" spans="1:16" ht="15" x14ac:dyDescent="0.25">
      <c r="A132" s="17"/>
      <c r="B132" s="17"/>
      <c r="C132" s="17"/>
      <c r="D132" s="30">
        <v>42336.677083333336</v>
      </c>
      <c r="E132" s="30">
        <v>42336.6875</v>
      </c>
      <c r="F132" s="21">
        <v>18</v>
      </c>
      <c r="G132" s="21">
        <v>0</v>
      </c>
      <c r="H132" s="21">
        <v>0</v>
      </c>
      <c r="I132" s="21">
        <v>1</v>
      </c>
      <c r="J132" s="21">
        <v>0</v>
      </c>
      <c r="K132" s="21">
        <v>0</v>
      </c>
      <c r="L132" s="21">
        <v>0</v>
      </c>
      <c r="M132" s="12">
        <f t="shared" si="8"/>
        <v>1</v>
      </c>
      <c r="N132" s="12">
        <f t="shared" si="9"/>
        <v>20</v>
      </c>
      <c r="O132" s="12">
        <f t="shared" si="10"/>
        <v>19</v>
      </c>
      <c r="P132" s="15">
        <f t="shared" si="11"/>
        <v>5.2631578947368418E-2</v>
      </c>
    </row>
    <row r="133" spans="1:16" ht="15" x14ac:dyDescent="0.25">
      <c r="A133" s="17"/>
      <c r="B133" s="17"/>
      <c r="C133" s="17"/>
      <c r="D133" s="30">
        <v>42336.6875</v>
      </c>
      <c r="E133" s="30">
        <v>42336.697916666664</v>
      </c>
      <c r="F133" s="21">
        <v>12</v>
      </c>
      <c r="G133" s="21">
        <v>0</v>
      </c>
      <c r="H133" s="21">
        <v>0</v>
      </c>
      <c r="I133" s="21">
        <v>5</v>
      </c>
      <c r="J133" s="21">
        <v>0</v>
      </c>
      <c r="K133" s="21">
        <v>1</v>
      </c>
      <c r="L133" s="21">
        <v>1</v>
      </c>
      <c r="M133" s="12">
        <f t="shared" si="8"/>
        <v>5</v>
      </c>
      <c r="N133" s="12">
        <f t="shared" si="9"/>
        <v>23.2</v>
      </c>
      <c r="O133" s="12">
        <f t="shared" si="10"/>
        <v>19</v>
      </c>
      <c r="P133" s="15">
        <f t="shared" si="11"/>
        <v>0.26315789473684209</v>
      </c>
    </row>
    <row r="134" spans="1:16" ht="15" x14ac:dyDescent="0.25">
      <c r="A134" s="17"/>
      <c r="B134" s="17"/>
      <c r="C134" s="17"/>
      <c r="D134" s="30">
        <v>42336.697916666664</v>
      </c>
      <c r="E134" s="30">
        <v>42336.708333333336</v>
      </c>
      <c r="F134" s="21">
        <v>14</v>
      </c>
      <c r="G134" s="21">
        <v>0</v>
      </c>
      <c r="H134" s="21">
        <v>0</v>
      </c>
      <c r="I134" s="21">
        <v>4</v>
      </c>
      <c r="J134" s="21">
        <v>0</v>
      </c>
      <c r="K134" s="21">
        <v>0</v>
      </c>
      <c r="L134" s="21">
        <v>0</v>
      </c>
      <c r="M134" s="12">
        <f t="shared" si="8"/>
        <v>4</v>
      </c>
      <c r="N134" s="12">
        <f t="shared" si="9"/>
        <v>22</v>
      </c>
      <c r="O134" s="12">
        <f t="shared" si="10"/>
        <v>18</v>
      </c>
      <c r="P134" s="15">
        <f t="shared" si="11"/>
        <v>0.22222222222222221</v>
      </c>
    </row>
    <row r="135" spans="1:16" ht="15" x14ac:dyDescent="0.25">
      <c r="A135" s="17"/>
      <c r="B135" s="17"/>
      <c r="C135" s="17"/>
      <c r="D135" s="30">
        <v>42336.708333333336</v>
      </c>
      <c r="E135" s="30">
        <v>42336.71875</v>
      </c>
      <c r="F135" s="21">
        <v>11</v>
      </c>
      <c r="G135" s="21">
        <v>0</v>
      </c>
      <c r="H135" s="21">
        <v>0</v>
      </c>
      <c r="I135" s="21">
        <v>2</v>
      </c>
      <c r="J135" s="21">
        <v>0</v>
      </c>
      <c r="K135" s="21">
        <v>0</v>
      </c>
      <c r="L135" s="21">
        <v>0</v>
      </c>
      <c r="M135" s="12">
        <f t="shared" si="8"/>
        <v>2</v>
      </c>
      <c r="N135" s="12">
        <f t="shared" si="9"/>
        <v>15</v>
      </c>
      <c r="O135" s="12">
        <f t="shared" si="10"/>
        <v>13</v>
      </c>
      <c r="P135" s="15">
        <f t="shared" si="11"/>
        <v>0.15384615384615385</v>
      </c>
    </row>
    <row r="136" spans="1:16" ht="15" x14ac:dyDescent="0.25">
      <c r="A136" s="17"/>
      <c r="B136" s="17"/>
      <c r="C136" s="17"/>
      <c r="D136" s="30">
        <v>42336.71875</v>
      </c>
      <c r="E136" s="30">
        <v>42336.729166666664</v>
      </c>
      <c r="F136" s="21">
        <v>12</v>
      </c>
      <c r="G136" s="21">
        <v>0</v>
      </c>
      <c r="H136" s="21">
        <v>0</v>
      </c>
      <c r="I136" s="21">
        <v>3</v>
      </c>
      <c r="J136" s="21">
        <v>0</v>
      </c>
      <c r="K136" s="21">
        <v>0</v>
      </c>
      <c r="L136" s="21">
        <v>0</v>
      </c>
      <c r="M136" s="12">
        <f t="shared" si="8"/>
        <v>3</v>
      </c>
      <c r="N136" s="12">
        <f t="shared" si="9"/>
        <v>18</v>
      </c>
      <c r="O136" s="12">
        <f t="shared" si="10"/>
        <v>15</v>
      </c>
      <c r="P136" s="15">
        <f t="shared" si="11"/>
        <v>0.2</v>
      </c>
    </row>
    <row r="137" spans="1:16" ht="15" x14ac:dyDescent="0.25">
      <c r="A137" s="17"/>
      <c r="B137" s="17"/>
      <c r="C137" s="17"/>
      <c r="D137" s="30">
        <v>42336.729166666664</v>
      </c>
      <c r="E137" s="30">
        <v>42336.739583333336</v>
      </c>
      <c r="F137" s="21">
        <v>11</v>
      </c>
      <c r="G137" s="21">
        <v>0</v>
      </c>
      <c r="H137" s="21">
        <v>0</v>
      </c>
      <c r="I137" s="21">
        <v>2</v>
      </c>
      <c r="J137" s="21">
        <v>0</v>
      </c>
      <c r="K137" s="21">
        <v>0</v>
      </c>
      <c r="L137" s="21">
        <v>0</v>
      </c>
      <c r="M137" s="12">
        <f t="shared" si="8"/>
        <v>2</v>
      </c>
      <c r="N137" s="12">
        <f t="shared" si="9"/>
        <v>15</v>
      </c>
      <c r="O137" s="12">
        <f t="shared" si="10"/>
        <v>13</v>
      </c>
      <c r="P137" s="15">
        <f t="shared" si="11"/>
        <v>0.15384615384615385</v>
      </c>
    </row>
    <row r="138" spans="1:16" ht="15" x14ac:dyDescent="0.25">
      <c r="A138" s="17"/>
      <c r="B138" s="17"/>
      <c r="C138" s="17"/>
      <c r="D138" s="30">
        <v>42336.739583333336</v>
      </c>
      <c r="E138" s="30">
        <v>42336.75</v>
      </c>
      <c r="F138" s="21">
        <v>12</v>
      </c>
      <c r="G138" s="21">
        <v>0</v>
      </c>
      <c r="H138" s="21">
        <v>0</v>
      </c>
      <c r="I138" s="21">
        <v>4</v>
      </c>
      <c r="J138" s="21">
        <v>0</v>
      </c>
      <c r="K138" s="21">
        <v>0</v>
      </c>
      <c r="L138" s="21">
        <v>0</v>
      </c>
      <c r="M138" s="12">
        <f t="shared" si="8"/>
        <v>4</v>
      </c>
      <c r="N138" s="12">
        <f t="shared" si="9"/>
        <v>20</v>
      </c>
      <c r="O138" s="12">
        <f t="shared" si="10"/>
        <v>16</v>
      </c>
      <c r="P138" s="15">
        <f t="shared" si="11"/>
        <v>0.25</v>
      </c>
    </row>
    <row r="139" spans="1:16" ht="15" x14ac:dyDescent="0.25">
      <c r="A139" s="17"/>
      <c r="B139" s="17"/>
      <c r="C139" s="17"/>
      <c r="D139" s="30">
        <v>42336.75</v>
      </c>
      <c r="E139" s="30">
        <v>42336.760416666664</v>
      </c>
      <c r="F139" s="21">
        <v>11</v>
      </c>
      <c r="G139" s="21">
        <v>0</v>
      </c>
      <c r="H139" s="21">
        <v>0</v>
      </c>
      <c r="I139" s="21">
        <v>1</v>
      </c>
      <c r="J139" s="21">
        <v>0</v>
      </c>
      <c r="K139" s="21">
        <v>0</v>
      </c>
      <c r="L139" s="21">
        <v>0</v>
      </c>
      <c r="M139" s="12">
        <f t="shared" si="8"/>
        <v>1</v>
      </c>
      <c r="N139" s="12">
        <f t="shared" si="9"/>
        <v>13</v>
      </c>
      <c r="O139" s="12">
        <f t="shared" si="10"/>
        <v>12</v>
      </c>
      <c r="P139" s="15">
        <f t="shared" si="11"/>
        <v>8.3333333333333329E-2</v>
      </c>
    </row>
    <row r="140" spans="1:16" ht="15" x14ac:dyDescent="0.25">
      <c r="A140" s="17"/>
      <c r="B140" s="17"/>
      <c r="C140" s="17"/>
      <c r="D140" s="30">
        <v>42336.760416666664</v>
      </c>
      <c r="E140" s="30">
        <v>42336.770833333336</v>
      </c>
      <c r="F140" s="21">
        <v>16</v>
      </c>
      <c r="G140" s="21">
        <v>0</v>
      </c>
      <c r="H140" s="21">
        <v>0</v>
      </c>
      <c r="I140" s="21">
        <v>3</v>
      </c>
      <c r="J140" s="21">
        <v>0</v>
      </c>
      <c r="K140" s="21">
        <v>0</v>
      </c>
      <c r="L140" s="21">
        <v>0</v>
      </c>
      <c r="M140" s="12">
        <f t="shared" si="8"/>
        <v>3</v>
      </c>
      <c r="N140" s="12">
        <f t="shared" si="9"/>
        <v>22</v>
      </c>
      <c r="O140" s="12">
        <f t="shared" si="10"/>
        <v>19</v>
      </c>
      <c r="P140" s="15">
        <f t="shared" si="11"/>
        <v>0.15789473684210525</v>
      </c>
    </row>
    <row r="141" spans="1:16" ht="15" x14ac:dyDescent="0.25">
      <c r="A141" s="17"/>
      <c r="B141" s="17"/>
      <c r="C141" s="17"/>
      <c r="D141" s="30">
        <v>42336.770833333336</v>
      </c>
      <c r="E141" s="30">
        <v>42336.78125</v>
      </c>
      <c r="F141" s="21">
        <v>9</v>
      </c>
      <c r="G141" s="21">
        <v>0</v>
      </c>
      <c r="H141" s="21">
        <v>0</v>
      </c>
      <c r="I141" s="21">
        <v>2</v>
      </c>
      <c r="J141" s="21">
        <v>1</v>
      </c>
      <c r="K141" s="21">
        <v>1</v>
      </c>
      <c r="L141" s="21">
        <v>1</v>
      </c>
      <c r="M141" s="12">
        <f t="shared" si="8"/>
        <v>2</v>
      </c>
      <c r="N141" s="12">
        <f t="shared" si="9"/>
        <v>14.6</v>
      </c>
      <c r="O141" s="12">
        <f t="shared" si="10"/>
        <v>14</v>
      </c>
      <c r="P141" s="15">
        <f t="shared" si="11"/>
        <v>0.14285714285714285</v>
      </c>
    </row>
    <row r="142" spans="1:16" ht="15" x14ac:dyDescent="0.25">
      <c r="A142" s="17"/>
      <c r="B142" s="17"/>
      <c r="C142" s="17"/>
      <c r="D142" s="31">
        <v>42336.78125</v>
      </c>
      <c r="E142" s="31">
        <v>42336.791666666664</v>
      </c>
      <c r="F142" s="23">
        <v>13</v>
      </c>
      <c r="G142" s="23">
        <v>0</v>
      </c>
      <c r="H142" s="23">
        <v>0</v>
      </c>
      <c r="I142" s="23">
        <v>4</v>
      </c>
      <c r="J142" s="23">
        <v>1</v>
      </c>
      <c r="K142" s="23">
        <v>0</v>
      </c>
      <c r="L142" s="23">
        <v>0</v>
      </c>
      <c r="M142" s="13">
        <f t="shared" si="8"/>
        <v>4</v>
      </c>
      <c r="N142" s="13">
        <f t="shared" si="9"/>
        <v>21.4</v>
      </c>
      <c r="O142" s="13">
        <f t="shared" si="10"/>
        <v>18</v>
      </c>
      <c r="P142" s="16">
        <f t="shared" si="11"/>
        <v>0.22222222222222221</v>
      </c>
    </row>
    <row r="143" spans="1:16" x14ac:dyDescent="0.2">
      <c r="C143" s="6" t="s">
        <v>4</v>
      </c>
      <c r="D143" s="32">
        <v>42336.291666666664</v>
      </c>
      <c r="E143" s="32">
        <v>42336.791666666664</v>
      </c>
      <c r="F143" s="5">
        <v>431</v>
      </c>
      <c r="G143" s="5">
        <v>3</v>
      </c>
      <c r="H143" s="5">
        <v>0</v>
      </c>
      <c r="I143" s="5">
        <v>117</v>
      </c>
      <c r="J143" s="5">
        <v>10</v>
      </c>
      <c r="K143" s="5">
        <v>13</v>
      </c>
      <c r="L143" s="5">
        <v>7</v>
      </c>
      <c r="M143" s="5">
        <v>120</v>
      </c>
      <c r="N143" s="5">
        <v>683.09999999999991</v>
      </c>
      <c r="O143" s="5">
        <v>581</v>
      </c>
      <c r="P143" s="7">
        <f>IF(O143=0," ",M143/O143)</f>
        <v>0.20654044750430292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Magdala Avenue</v>
      </c>
      <c r="G147" s="10" t="str">
        <f>VLOOKUP(MID(E147,5,1)+0,$D$15:$G$22,4)</f>
        <v>SOUTHWEST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19</v>
      </c>
      <c r="F148" s="10" t="str">
        <f>VLOOKUP(MID(E148,5,1)+0,$D$15:$G$22,2)</f>
        <v>Highgate Hill</v>
      </c>
      <c r="G148" s="10" t="str">
        <f>VLOOKUP(MID(E148,5,1)+0,$D$15:$G$22,4)</f>
        <v>NORTHWEST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42336.291666666664</v>
      </c>
      <c r="E151" s="29">
        <v>42336.302083333336</v>
      </c>
      <c r="F151" s="19">
        <v>3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3</v>
      </c>
      <c r="O151" s="11">
        <f t="shared" ref="O151:O182" si="14">F151+G151+H151+I151+J151+K151+L151</f>
        <v>3</v>
      </c>
      <c r="P151" s="14">
        <f t="shared" ref="P151:P182" si="15">IF(O151=0," ",M151/O151)</f>
        <v>0</v>
      </c>
    </row>
    <row r="152" spans="1:16" ht="15" x14ac:dyDescent="0.25">
      <c r="A152" s="17"/>
      <c r="B152" s="17"/>
      <c r="C152" s="17"/>
      <c r="D152" s="30">
        <v>42336.302083333336</v>
      </c>
      <c r="E152" s="30">
        <v>42336.3125</v>
      </c>
      <c r="F152" s="21">
        <v>2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2</v>
      </c>
      <c r="O152" s="12">
        <f t="shared" si="14"/>
        <v>2</v>
      </c>
      <c r="P152" s="15">
        <f t="shared" si="15"/>
        <v>0</v>
      </c>
    </row>
    <row r="153" spans="1:16" ht="15" x14ac:dyDescent="0.25">
      <c r="A153" s="17"/>
      <c r="B153" s="17"/>
      <c r="C153" s="17"/>
      <c r="D153" s="30">
        <v>42336.3125</v>
      </c>
      <c r="E153" s="30">
        <v>42336.322916666664</v>
      </c>
      <c r="F153" s="21">
        <v>3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3</v>
      </c>
      <c r="O153" s="12">
        <f t="shared" si="14"/>
        <v>3</v>
      </c>
      <c r="P153" s="15">
        <f t="shared" si="15"/>
        <v>0</v>
      </c>
    </row>
    <row r="154" spans="1:16" ht="15" x14ac:dyDescent="0.25">
      <c r="A154" s="17"/>
      <c r="B154" s="17"/>
      <c r="C154" s="17"/>
      <c r="D154" s="30">
        <v>42336.322916666664</v>
      </c>
      <c r="E154" s="30">
        <v>42336.333333333336</v>
      </c>
      <c r="F154" s="21">
        <v>5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5</v>
      </c>
      <c r="O154" s="12">
        <f t="shared" si="14"/>
        <v>5</v>
      </c>
      <c r="P154" s="15">
        <f t="shared" si="15"/>
        <v>0</v>
      </c>
    </row>
    <row r="155" spans="1:16" ht="15" x14ac:dyDescent="0.25">
      <c r="A155" s="17"/>
      <c r="B155" s="17"/>
      <c r="C155" s="17"/>
      <c r="D155" s="30">
        <v>42336.333333333336</v>
      </c>
      <c r="E155" s="30">
        <v>42336.34375</v>
      </c>
      <c r="F155" s="21">
        <v>3</v>
      </c>
      <c r="G155" s="21">
        <v>1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1</v>
      </c>
      <c r="N155" s="12">
        <f t="shared" si="13"/>
        <v>4.5</v>
      </c>
      <c r="O155" s="12">
        <f t="shared" si="14"/>
        <v>4</v>
      </c>
      <c r="P155" s="15">
        <f t="shared" si="15"/>
        <v>0.25</v>
      </c>
    </row>
    <row r="156" spans="1:16" ht="15" x14ac:dyDescent="0.25">
      <c r="A156" s="17"/>
      <c r="B156" s="17"/>
      <c r="C156" s="17"/>
      <c r="D156" s="30">
        <v>42336.34375</v>
      </c>
      <c r="E156" s="30">
        <v>42336.354166666664</v>
      </c>
      <c r="F156" s="21">
        <v>5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5</v>
      </c>
      <c r="O156" s="12">
        <f t="shared" si="14"/>
        <v>5</v>
      </c>
      <c r="P156" s="15">
        <f t="shared" si="15"/>
        <v>0</v>
      </c>
    </row>
    <row r="157" spans="1:16" ht="15" x14ac:dyDescent="0.25">
      <c r="A157" s="17"/>
      <c r="B157" s="17"/>
      <c r="C157" s="17"/>
      <c r="D157" s="30">
        <v>42336.354166666664</v>
      </c>
      <c r="E157" s="30">
        <v>42336.364583333336</v>
      </c>
      <c r="F157" s="21">
        <v>5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5</v>
      </c>
      <c r="O157" s="12">
        <f t="shared" si="14"/>
        <v>5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42336.364583333336</v>
      </c>
      <c r="E158" s="30">
        <v>42336.375</v>
      </c>
      <c r="F158" s="21">
        <v>4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1</v>
      </c>
      <c r="M158" s="12">
        <f t="shared" si="12"/>
        <v>0</v>
      </c>
      <c r="N158" s="12">
        <f t="shared" si="13"/>
        <v>5</v>
      </c>
      <c r="O158" s="12">
        <f t="shared" si="14"/>
        <v>5</v>
      </c>
      <c r="P158" s="15">
        <f t="shared" si="15"/>
        <v>0</v>
      </c>
    </row>
    <row r="159" spans="1:16" ht="15" x14ac:dyDescent="0.25">
      <c r="A159" s="17"/>
      <c r="B159" s="17"/>
      <c r="C159" s="17"/>
      <c r="D159" s="30">
        <v>42336.375</v>
      </c>
      <c r="E159" s="30">
        <v>42336.385416666664</v>
      </c>
      <c r="F159" s="21">
        <v>4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4</v>
      </c>
      <c r="O159" s="12">
        <f t="shared" si="14"/>
        <v>4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42336.385416666664</v>
      </c>
      <c r="E160" s="30">
        <v>42336.395833333336</v>
      </c>
      <c r="F160" s="21">
        <v>6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6</v>
      </c>
      <c r="O160" s="12">
        <f t="shared" si="14"/>
        <v>6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42336.395833333336</v>
      </c>
      <c r="E161" s="30">
        <v>42336.40625</v>
      </c>
      <c r="F161" s="21">
        <v>7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7</v>
      </c>
      <c r="O161" s="12">
        <f t="shared" si="14"/>
        <v>7</v>
      </c>
      <c r="P161" s="15">
        <f t="shared" si="15"/>
        <v>0</v>
      </c>
    </row>
    <row r="162" spans="1:16" ht="15" x14ac:dyDescent="0.25">
      <c r="A162" s="17"/>
      <c r="B162" s="17"/>
      <c r="C162" s="17"/>
      <c r="D162" s="30">
        <v>42336.40625</v>
      </c>
      <c r="E162" s="30">
        <v>42336.416666666664</v>
      </c>
      <c r="F162" s="21">
        <v>2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2</v>
      </c>
      <c r="O162" s="12">
        <f t="shared" si="14"/>
        <v>2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42336.416666666664</v>
      </c>
      <c r="E163" s="30">
        <v>42336.427083333336</v>
      </c>
      <c r="F163" s="21">
        <v>4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1</v>
      </c>
      <c r="M163" s="12">
        <f t="shared" si="12"/>
        <v>0</v>
      </c>
      <c r="N163" s="12">
        <f t="shared" si="13"/>
        <v>5</v>
      </c>
      <c r="O163" s="12">
        <f t="shared" si="14"/>
        <v>5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42336.427083333336</v>
      </c>
      <c r="E164" s="30">
        <v>42336.4375</v>
      </c>
      <c r="F164" s="21">
        <v>7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7</v>
      </c>
      <c r="O164" s="12">
        <f t="shared" si="14"/>
        <v>7</v>
      </c>
      <c r="P164" s="15">
        <f t="shared" si="15"/>
        <v>0</v>
      </c>
    </row>
    <row r="165" spans="1:16" ht="15" x14ac:dyDescent="0.25">
      <c r="A165" s="17"/>
      <c r="B165" s="17"/>
      <c r="C165" s="17"/>
      <c r="D165" s="30">
        <v>42336.4375</v>
      </c>
      <c r="E165" s="30">
        <v>42336.447916666664</v>
      </c>
      <c r="F165" s="21">
        <v>4</v>
      </c>
      <c r="G165" s="21">
        <v>0</v>
      </c>
      <c r="H165" s="21">
        <v>0</v>
      </c>
      <c r="I165" s="21">
        <v>0</v>
      </c>
      <c r="J165" s="21">
        <v>0</v>
      </c>
      <c r="K165" s="21">
        <v>2</v>
      </c>
      <c r="L165" s="21">
        <v>0</v>
      </c>
      <c r="M165" s="12">
        <f t="shared" si="12"/>
        <v>0</v>
      </c>
      <c r="N165" s="12">
        <f t="shared" si="13"/>
        <v>4.4000000000000004</v>
      </c>
      <c r="O165" s="12">
        <f t="shared" si="14"/>
        <v>6</v>
      </c>
      <c r="P165" s="15">
        <f t="shared" si="15"/>
        <v>0</v>
      </c>
    </row>
    <row r="166" spans="1:16" ht="15" x14ac:dyDescent="0.25">
      <c r="A166" s="17"/>
      <c r="B166" s="17"/>
      <c r="C166" s="17"/>
      <c r="D166" s="30">
        <v>42336.447916666664</v>
      </c>
      <c r="E166" s="30">
        <v>42336.458333333336</v>
      </c>
      <c r="F166" s="21">
        <v>7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7</v>
      </c>
      <c r="O166" s="12">
        <f t="shared" si="14"/>
        <v>7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42336.458333333336</v>
      </c>
      <c r="E167" s="30">
        <v>42336.46875</v>
      </c>
      <c r="F167" s="21">
        <v>6</v>
      </c>
      <c r="G167" s="21">
        <v>1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1</v>
      </c>
      <c r="N167" s="12">
        <f t="shared" si="13"/>
        <v>7.5</v>
      </c>
      <c r="O167" s="12">
        <f t="shared" si="14"/>
        <v>7</v>
      </c>
      <c r="P167" s="15">
        <f t="shared" si="15"/>
        <v>0.14285714285714285</v>
      </c>
    </row>
    <row r="168" spans="1:16" ht="15" x14ac:dyDescent="0.25">
      <c r="A168" s="17"/>
      <c r="B168" s="17"/>
      <c r="C168" s="17"/>
      <c r="D168" s="30">
        <v>42336.46875</v>
      </c>
      <c r="E168" s="30">
        <v>42336.479166666664</v>
      </c>
      <c r="F168" s="21">
        <v>7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7</v>
      </c>
      <c r="O168" s="12">
        <f t="shared" si="14"/>
        <v>7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42336.479166666664</v>
      </c>
      <c r="E169" s="30">
        <v>42336.489583333336</v>
      </c>
      <c r="F169" s="21">
        <v>10</v>
      </c>
      <c r="G169" s="21">
        <v>0</v>
      </c>
      <c r="H169" s="21">
        <v>0</v>
      </c>
      <c r="I169" s="21">
        <v>0</v>
      </c>
      <c r="J169" s="21">
        <v>0</v>
      </c>
      <c r="K169" s="21">
        <v>1</v>
      </c>
      <c r="L169" s="21">
        <v>1</v>
      </c>
      <c r="M169" s="12">
        <f t="shared" si="12"/>
        <v>0</v>
      </c>
      <c r="N169" s="12">
        <f t="shared" si="13"/>
        <v>11.2</v>
      </c>
      <c r="O169" s="12">
        <f t="shared" si="14"/>
        <v>12</v>
      </c>
      <c r="P169" s="15">
        <f t="shared" si="15"/>
        <v>0</v>
      </c>
    </row>
    <row r="170" spans="1:16" ht="15" x14ac:dyDescent="0.25">
      <c r="A170" s="17"/>
      <c r="B170" s="17"/>
      <c r="C170" s="17"/>
      <c r="D170" s="30">
        <v>42336.489583333336</v>
      </c>
      <c r="E170" s="30">
        <v>42336.5</v>
      </c>
      <c r="F170" s="21">
        <v>3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3</v>
      </c>
      <c r="O170" s="12">
        <f t="shared" si="14"/>
        <v>3</v>
      </c>
      <c r="P170" s="15">
        <f t="shared" si="15"/>
        <v>0</v>
      </c>
    </row>
    <row r="171" spans="1:16" ht="15" x14ac:dyDescent="0.25">
      <c r="A171" s="17"/>
      <c r="B171" s="17"/>
      <c r="C171" s="17"/>
      <c r="D171" s="30">
        <v>42336.5</v>
      </c>
      <c r="E171" s="30">
        <v>42336.510416666664</v>
      </c>
      <c r="F171" s="21">
        <v>7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7</v>
      </c>
      <c r="O171" s="12">
        <f t="shared" si="14"/>
        <v>7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42336.510416666664</v>
      </c>
      <c r="E172" s="30">
        <v>42336.520833333336</v>
      </c>
      <c r="F172" s="21">
        <v>6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6</v>
      </c>
      <c r="O172" s="12">
        <f t="shared" si="14"/>
        <v>6</v>
      </c>
      <c r="P172" s="15">
        <f t="shared" si="15"/>
        <v>0</v>
      </c>
    </row>
    <row r="173" spans="1:16" ht="15" x14ac:dyDescent="0.25">
      <c r="A173" s="17"/>
      <c r="B173" s="17"/>
      <c r="C173" s="17"/>
      <c r="D173" s="30">
        <v>42336.520833333336</v>
      </c>
      <c r="E173" s="30">
        <v>42336.53125</v>
      </c>
      <c r="F173" s="21">
        <v>6</v>
      </c>
      <c r="G173" s="21">
        <v>0</v>
      </c>
      <c r="H173" s="21">
        <v>0</v>
      </c>
      <c r="I173" s="21">
        <v>1</v>
      </c>
      <c r="J173" s="21">
        <v>0</v>
      </c>
      <c r="K173" s="21">
        <v>0</v>
      </c>
      <c r="L173" s="21">
        <v>0</v>
      </c>
      <c r="M173" s="12">
        <f t="shared" si="12"/>
        <v>1</v>
      </c>
      <c r="N173" s="12">
        <f t="shared" si="13"/>
        <v>8</v>
      </c>
      <c r="O173" s="12">
        <f t="shared" si="14"/>
        <v>7</v>
      </c>
      <c r="P173" s="15">
        <f t="shared" si="15"/>
        <v>0.14285714285714285</v>
      </c>
    </row>
    <row r="174" spans="1:16" ht="15" x14ac:dyDescent="0.25">
      <c r="A174" s="17"/>
      <c r="B174" s="17"/>
      <c r="C174" s="17"/>
      <c r="D174" s="30">
        <v>42336.53125</v>
      </c>
      <c r="E174" s="30">
        <v>42336.541666666664</v>
      </c>
      <c r="F174" s="21">
        <v>5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5</v>
      </c>
      <c r="O174" s="12">
        <f t="shared" si="14"/>
        <v>5</v>
      </c>
      <c r="P174" s="15">
        <f t="shared" si="15"/>
        <v>0</v>
      </c>
    </row>
    <row r="175" spans="1:16" ht="15" x14ac:dyDescent="0.25">
      <c r="A175" s="17"/>
      <c r="B175" s="17"/>
      <c r="C175" s="17"/>
      <c r="D175" s="30">
        <v>42336.541666666664</v>
      </c>
      <c r="E175" s="30">
        <v>42336.552083333336</v>
      </c>
      <c r="F175" s="21">
        <v>6</v>
      </c>
      <c r="G175" s="21">
        <v>0</v>
      </c>
      <c r="H175" s="21">
        <v>0</v>
      </c>
      <c r="I175" s="21">
        <v>0</v>
      </c>
      <c r="J175" s="21">
        <v>0</v>
      </c>
      <c r="K175" s="21">
        <v>1</v>
      </c>
      <c r="L175" s="21">
        <v>2</v>
      </c>
      <c r="M175" s="12">
        <f t="shared" si="12"/>
        <v>0</v>
      </c>
      <c r="N175" s="12">
        <f t="shared" si="13"/>
        <v>8.1999999999999993</v>
      </c>
      <c r="O175" s="12">
        <f t="shared" si="14"/>
        <v>9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42336.552083333336</v>
      </c>
      <c r="E176" s="30">
        <v>42336.5625</v>
      </c>
      <c r="F176" s="21">
        <v>9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0</v>
      </c>
      <c r="N176" s="12">
        <f t="shared" si="13"/>
        <v>9</v>
      </c>
      <c r="O176" s="12">
        <f t="shared" si="14"/>
        <v>9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42336.5625</v>
      </c>
      <c r="E177" s="30">
        <v>42336.572916666664</v>
      </c>
      <c r="F177" s="21">
        <v>4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4</v>
      </c>
      <c r="O177" s="12">
        <f t="shared" si="14"/>
        <v>4</v>
      </c>
      <c r="P177" s="15">
        <f t="shared" si="15"/>
        <v>0</v>
      </c>
    </row>
    <row r="178" spans="1:16" ht="15" x14ac:dyDescent="0.25">
      <c r="A178" s="17"/>
      <c r="B178" s="17"/>
      <c r="C178" s="17"/>
      <c r="D178" s="30">
        <v>42336.572916666664</v>
      </c>
      <c r="E178" s="30">
        <v>42336.583333333336</v>
      </c>
      <c r="F178" s="21">
        <v>5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5</v>
      </c>
      <c r="O178" s="12">
        <f t="shared" si="14"/>
        <v>5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42336.583333333336</v>
      </c>
      <c r="E179" s="30">
        <v>42336.59375</v>
      </c>
      <c r="F179" s="21">
        <v>6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2</v>
      </c>
      <c r="M179" s="12">
        <f t="shared" si="12"/>
        <v>0</v>
      </c>
      <c r="N179" s="12">
        <f t="shared" si="13"/>
        <v>8</v>
      </c>
      <c r="O179" s="12">
        <f t="shared" si="14"/>
        <v>8</v>
      </c>
      <c r="P179" s="15">
        <f t="shared" si="15"/>
        <v>0</v>
      </c>
    </row>
    <row r="180" spans="1:16" ht="15" x14ac:dyDescent="0.25">
      <c r="A180" s="17"/>
      <c r="B180" s="17"/>
      <c r="C180" s="17"/>
      <c r="D180" s="30">
        <v>42336.59375</v>
      </c>
      <c r="E180" s="30">
        <v>42336.604166666664</v>
      </c>
      <c r="F180" s="21">
        <v>6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1</v>
      </c>
      <c r="M180" s="12">
        <f t="shared" si="12"/>
        <v>0</v>
      </c>
      <c r="N180" s="12">
        <f t="shared" si="13"/>
        <v>7</v>
      </c>
      <c r="O180" s="12">
        <f t="shared" si="14"/>
        <v>7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42336.604166666664</v>
      </c>
      <c r="E181" s="30">
        <v>42336.614583333336</v>
      </c>
      <c r="F181" s="21">
        <v>3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12">
        <f t="shared" si="12"/>
        <v>0</v>
      </c>
      <c r="N181" s="12">
        <f t="shared" si="13"/>
        <v>3</v>
      </c>
      <c r="O181" s="12">
        <f t="shared" si="14"/>
        <v>3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42336.614583333336</v>
      </c>
      <c r="E182" s="30">
        <v>42336.625</v>
      </c>
      <c r="F182" s="21">
        <v>10</v>
      </c>
      <c r="G182" s="21">
        <v>0</v>
      </c>
      <c r="H182" s="21">
        <v>0</v>
      </c>
      <c r="I182" s="21">
        <v>0</v>
      </c>
      <c r="J182" s="21">
        <v>1</v>
      </c>
      <c r="K182" s="21">
        <v>0</v>
      </c>
      <c r="L182" s="21">
        <v>0</v>
      </c>
      <c r="M182" s="12">
        <f t="shared" si="12"/>
        <v>0</v>
      </c>
      <c r="N182" s="12">
        <f t="shared" si="13"/>
        <v>10.4</v>
      </c>
      <c r="O182" s="12">
        <f t="shared" si="14"/>
        <v>11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42336.625</v>
      </c>
      <c r="E183" s="30">
        <v>42336.635416666664</v>
      </c>
      <c r="F183" s="21">
        <v>5</v>
      </c>
      <c r="G183" s="21">
        <v>0</v>
      </c>
      <c r="H183" s="21">
        <v>0</v>
      </c>
      <c r="I183" s="21">
        <v>0</v>
      </c>
      <c r="J183" s="21">
        <v>0</v>
      </c>
      <c r="K183" s="21">
        <v>1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5.2</v>
      </c>
      <c r="O183" s="12">
        <f t="shared" ref="O183:O222" si="18">F183+G183+H183+I183+J183+K183+L183</f>
        <v>6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42336.635416666664</v>
      </c>
      <c r="E184" s="30">
        <v>42336.645833333336</v>
      </c>
      <c r="F184" s="21">
        <v>2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0</v>
      </c>
      <c r="N184" s="12">
        <f t="shared" si="17"/>
        <v>2</v>
      </c>
      <c r="O184" s="12">
        <f t="shared" si="18"/>
        <v>2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42336.645833333336</v>
      </c>
      <c r="E185" s="30">
        <v>42336.65625</v>
      </c>
      <c r="F185" s="21">
        <v>5</v>
      </c>
      <c r="G185" s="21">
        <v>0</v>
      </c>
      <c r="H185" s="21">
        <v>0</v>
      </c>
      <c r="I185" s="21">
        <v>0</v>
      </c>
      <c r="J185" s="21">
        <v>1</v>
      </c>
      <c r="K185" s="21">
        <v>0</v>
      </c>
      <c r="L185" s="21">
        <v>0</v>
      </c>
      <c r="M185" s="12">
        <f t="shared" si="16"/>
        <v>0</v>
      </c>
      <c r="N185" s="12">
        <f t="shared" si="17"/>
        <v>5.4</v>
      </c>
      <c r="O185" s="12">
        <f t="shared" si="18"/>
        <v>6</v>
      </c>
      <c r="P185" s="15">
        <f t="shared" si="19"/>
        <v>0</v>
      </c>
    </row>
    <row r="186" spans="1:16" ht="15" x14ac:dyDescent="0.25">
      <c r="A186" s="17"/>
      <c r="B186" s="17"/>
      <c r="C186" s="17"/>
      <c r="D186" s="30">
        <v>42336.65625</v>
      </c>
      <c r="E186" s="30">
        <v>42336.666666666664</v>
      </c>
      <c r="F186" s="21">
        <v>9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2</v>
      </c>
      <c r="M186" s="12">
        <f t="shared" si="16"/>
        <v>0</v>
      </c>
      <c r="N186" s="12">
        <f t="shared" si="17"/>
        <v>11</v>
      </c>
      <c r="O186" s="12">
        <f t="shared" si="18"/>
        <v>11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42336.666666666664</v>
      </c>
      <c r="E187" s="30">
        <v>42336.677083333336</v>
      </c>
      <c r="F187" s="21">
        <v>7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7</v>
      </c>
      <c r="O187" s="12">
        <f t="shared" si="18"/>
        <v>7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42336.677083333336</v>
      </c>
      <c r="E188" s="30">
        <v>42336.6875</v>
      </c>
      <c r="F188" s="21">
        <v>7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7</v>
      </c>
      <c r="O188" s="12">
        <f t="shared" si="18"/>
        <v>7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42336.6875</v>
      </c>
      <c r="E189" s="30">
        <v>42336.697916666664</v>
      </c>
      <c r="F189" s="21">
        <v>6</v>
      </c>
      <c r="G189" s="21">
        <v>0</v>
      </c>
      <c r="H189" s="21">
        <v>0</v>
      </c>
      <c r="I189" s="21">
        <v>0</v>
      </c>
      <c r="J189" s="21">
        <v>1</v>
      </c>
      <c r="K189" s="21">
        <v>0</v>
      </c>
      <c r="L189" s="21">
        <v>1</v>
      </c>
      <c r="M189" s="12">
        <f t="shared" si="16"/>
        <v>0</v>
      </c>
      <c r="N189" s="12">
        <f t="shared" si="17"/>
        <v>7.4</v>
      </c>
      <c r="O189" s="12">
        <f t="shared" si="18"/>
        <v>8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42336.697916666664</v>
      </c>
      <c r="E190" s="30">
        <v>42336.708333333336</v>
      </c>
      <c r="F190" s="21">
        <v>8</v>
      </c>
      <c r="G190" s="21">
        <v>0</v>
      </c>
      <c r="H190" s="21">
        <v>0</v>
      </c>
      <c r="I190" s="21">
        <v>0</v>
      </c>
      <c r="J190" s="21">
        <v>1</v>
      </c>
      <c r="K190" s="21">
        <v>0</v>
      </c>
      <c r="L190" s="21">
        <v>1</v>
      </c>
      <c r="M190" s="12">
        <f t="shared" si="16"/>
        <v>0</v>
      </c>
      <c r="N190" s="12">
        <f t="shared" si="17"/>
        <v>9.4</v>
      </c>
      <c r="O190" s="12">
        <f t="shared" si="18"/>
        <v>10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42336.708333333336</v>
      </c>
      <c r="E191" s="30">
        <v>42336.71875</v>
      </c>
      <c r="F191" s="21">
        <v>13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13</v>
      </c>
      <c r="O191" s="12">
        <f t="shared" si="18"/>
        <v>13</v>
      </c>
      <c r="P191" s="15">
        <f t="shared" si="19"/>
        <v>0</v>
      </c>
    </row>
    <row r="192" spans="1:16" ht="15" x14ac:dyDescent="0.25">
      <c r="A192" s="17"/>
      <c r="B192" s="17"/>
      <c r="C192" s="17"/>
      <c r="D192" s="30">
        <v>42336.71875</v>
      </c>
      <c r="E192" s="30">
        <v>42336.729166666664</v>
      </c>
      <c r="F192" s="21">
        <v>10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1</v>
      </c>
      <c r="M192" s="12">
        <f t="shared" si="16"/>
        <v>0</v>
      </c>
      <c r="N192" s="12">
        <f t="shared" si="17"/>
        <v>11</v>
      </c>
      <c r="O192" s="12">
        <f t="shared" si="18"/>
        <v>11</v>
      </c>
      <c r="P192" s="15">
        <f t="shared" si="19"/>
        <v>0</v>
      </c>
    </row>
    <row r="193" spans="1:16" ht="15" x14ac:dyDescent="0.25">
      <c r="A193" s="17"/>
      <c r="B193" s="17"/>
      <c r="C193" s="17"/>
      <c r="D193" s="30">
        <v>42336.729166666664</v>
      </c>
      <c r="E193" s="30">
        <v>42336.739583333336</v>
      </c>
      <c r="F193" s="21">
        <v>4</v>
      </c>
      <c r="G193" s="21">
        <v>0</v>
      </c>
      <c r="H193" s="21">
        <v>0</v>
      </c>
      <c r="I193" s="21">
        <v>0</v>
      </c>
      <c r="J193" s="21">
        <v>0</v>
      </c>
      <c r="K193" s="21">
        <v>1</v>
      </c>
      <c r="L193" s="21">
        <v>0</v>
      </c>
      <c r="M193" s="12">
        <f t="shared" si="16"/>
        <v>0</v>
      </c>
      <c r="N193" s="12">
        <f t="shared" si="17"/>
        <v>4.2</v>
      </c>
      <c r="O193" s="12">
        <f t="shared" si="18"/>
        <v>5</v>
      </c>
      <c r="P193" s="15">
        <f t="shared" si="19"/>
        <v>0</v>
      </c>
    </row>
    <row r="194" spans="1:16" ht="15" x14ac:dyDescent="0.25">
      <c r="A194" s="17"/>
      <c r="B194" s="17"/>
      <c r="C194" s="17"/>
      <c r="D194" s="30">
        <v>42336.739583333336</v>
      </c>
      <c r="E194" s="30">
        <v>42336.75</v>
      </c>
      <c r="F194" s="21">
        <v>6</v>
      </c>
      <c r="G194" s="21">
        <v>0</v>
      </c>
      <c r="H194" s="21">
        <v>0</v>
      </c>
      <c r="I194" s="21">
        <v>0</v>
      </c>
      <c r="J194" s="21">
        <v>0</v>
      </c>
      <c r="K194" s="21">
        <v>1</v>
      </c>
      <c r="L194" s="21">
        <v>0</v>
      </c>
      <c r="M194" s="12">
        <f t="shared" si="16"/>
        <v>0</v>
      </c>
      <c r="N194" s="12">
        <f t="shared" si="17"/>
        <v>6.2</v>
      </c>
      <c r="O194" s="12">
        <f t="shared" si="18"/>
        <v>7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42336.75</v>
      </c>
      <c r="E195" s="30">
        <v>42336.760416666664</v>
      </c>
      <c r="F195" s="21">
        <v>15</v>
      </c>
      <c r="G195" s="21">
        <v>0</v>
      </c>
      <c r="H195" s="21">
        <v>0</v>
      </c>
      <c r="I195" s="21">
        <v>1</v>
      </c>
      <c r="J195" s="21">
        <v>2</v>
      </c>
      <c r="K195" s="21">
        <v>0</v>
      </c>
      <c r="L195" s="21">
        <v>0</v>
      </c>
      <c r="M195" s="12">
        <f t="shared" si="16"/>
        <v>1</v>
      </c>
      <c r="N195" s="12">
        <f t="shared" si="17"/>
        <v>17.8</v>
      </c>
      <c r="O195" s="12">
        <f t="shared" si="18"/>
        <v>18</v>
      </c>
      <c r="P195" s="15">
        <f t="shared" si="19"/>
        <v>5.5555555555555552E-2</v>
      </c>
    </row>
    <row r="196" spans="1:16" ht="15" x14ac:dyDescent="0.25">
      <c r="A196" s="17"/>
      <c r="B196" s="17"/>
      <c r="C196" s="17"/>
      <c r="D196" s="30">
        <v>42336.760416666664</v>
      </c>
      <c r="E196" s="30">
        <v>42336.770833333336</v>
      </c>
      <c r="F196" s="21">
        <v>9</v>
      </c>
      <c r="G196" s="21">
        <v>0</v>
      </c>
      <c r="H196" s="21">
        <v>0</v>
      </c>
      <c r="I196" s="21">
        <v>0</v>
      </c>
      <c r="J196" s="21">
        <v>2</v>
      </c>
      <c r="K196" s="21">
        <v>0</v>
      </c>
      <c r="L196" s="21">
        <v>0</v>
      </c>
      <c r="M196" s="12">
        <f t="shared" si="16"/>
        <v>0</v>
      </c>
      <c r="N196" s="12">
        <f t="shared" si="17"/>
        <v>9.8000000000000007</v>
      </c>
      <c r="O196" s="12">
        <f t="shared" si="18"/>
        <v>11</v>
      </c>
      <c r="P196" s="15">
        <f t="shared" si="19"/>
        <v>0</v>
      </c>
    </row>
    <row r="197" spans="1:16" ht="15" x14ac:dyDescent="0.25">
      <c r="A197" s="17"/>
      <c r="B197" s="17"/>
      <c r="C197" s="17"/>
      <c r="D197" s="30">
        <v>42336.770833333336</v>
      </c>
      <c r="E197" s="30">
        <v>42336.78125</v>
      </c>
      <c r="F197" s="21">
        <v>8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8</v>
      </c>
      <c r="O197" s="12">
        <f t="shared" si="18"/>
        <v>8</v>
      </c>
      <c r="P197" s="15">
        <f t="shared" si="19"/>
        <v>0</v>
      </c>
    </row>
    <row r="198" spans="1:16" ht="15" x14ac:dyDescent="0.25">
      <c r="A198" s="17"/>
      <c r="B198" s="17"/>
      <c r="C198" s="17"/>
      <c r="D198" s="31">
        <v>42336.78125</v>
      </c>
      <c r="E198" s="31">
        <v>42336.791666666664</v>
      </c>
      <c r="F198" s="23">
        <v>13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13">
        <f t="shared" si="16"/>
        <v>0</v>
      </c>
      <c r="N198" s="13">
        <f t="shared" si="17"/>
        <v>13</v>
      </c>
      <c r="O198" s="13">
        <f t="shared" si="18"/>
        <v>13</v>
      </c>
      <c r="P198" s="16">
        <f t="shared" si="19"/>
        <v>0</v>
      </c>
    </row>
    <row r="199" spans="1:16" x14ac:dyDescent="0.2">
      <c r="C199" s="6" t="s">
        <v>4</v>
      </c>
      <c r="D199" s="32">
        <v>42336.291666666664</v>
      </c>
      <c r="E199" s="32">
        <v>42336.791666666664</v>
      </c>
      <c r="F199" s="5">
        <v>297</v>
      </c>
      <c r="G199" s="5">
        <v>2</v>
      </c>
      <c r="H199" s="5">
        <v>0</v>
      </c>
      <c r="I199" s="5">
        <v>2</v>
      </c>
      <c r="J199" s="5">
        <v>8</v>
      </c>
      <c r="K199" s="5">
        <v>7</v>
      </c>
      <c r="L199" s="5">
        <v>13</v>
      </c>
      <c r="M199" s="5">
        <v>4</v>
      </c>
      <c r="N199" s="5">
        <v>321.60000000000002</v>
      </c>
      <c r="O199" s="5">
        <v>329</v>
      </c>
      <c r="P199" s="7">
        <f>IF(O199=0," ",M199/O199)</f>
        <v>1.2158054711246201E-2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Highgate Hill</v>
      </c>
      <c r="G203" s="10" t="str">
        <f>VLOOKUP(MID(E203,5,1)+0,$D$15:$G$22,4)</f>
        <v>NORTHWEST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18</v>
      </c>
      <c r="F204" s="10" t="str">
        <f>VLOOKUP(MID(E204,5,1)+0,$D$15:$G$22,2)</f>
        <v>Magdala Avenue</v>
      </c>
      <c r="G204" s="10" t="str">
        <f>VLOOKUP(MID(E204,5,1)+0,$D$15:$G$22,4)</f>
        <v>SOUTHWEST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42336.291666666664</v>
      </c>
      <c r="E207" s="29">
        <v>42336.302083333336</v>
      </c>
      <c r="F207" s="19">
        <v>11</v>
      </c>
      <c r="G207" s="19">
        <v>0</v>
      </c>
      <c r="H207" s="19">
        <v>0</v>
      </c>
      <c r="I207" s="19">
        <v>0</v>
      </c>
      <c r="J207" s="19">
        <v>1</v>
      </c>
      <c r="K207" s="19">
        <v>0</v>
      </c>
      <c r="L207" s="19">
        <v>0</v>
      </c>
      <c r="M207" s="11">
        <f t="shared" si="16"/>
        <v>0</v>
      </c>
      <c r="N207" s="11">
        <f t="shared" si="17"/>
        <v>11.4</v>
      </c>
      <c r="O207" s="11">
        <f t="shared" si="18"/>
        <v>12</v>
      </c>
      <c r="P207" s="14">
        <f t="shared" si="19"/>
        <v>0</v>
      </c>
    </row>
    <row r="208" spans="1:16" ht="15" x14ac:dyDescent="0.25">
      <c r="A208" s="17"/>
      <c r="B208" s="17"/>
      <c r="C208" s="17"/>
      <c r="D208" s="30">
        <v>42336.302083333336</v>
      </c>
      <c r="E208" s="30">
        <v>42336.3125</v>
      </c>
      <c r="F208" s="21">
        <v>12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12</v>
      </c>
      <c r="O208" s="12">
        <f t="shared" si="18"/>
        <v>12</v>
      </c>
      <c r="P208" s="15">
        <f t="shared" si="19"/>
        <v>0</v>
      </c>
    </row>
    <row r="209" spans="1:16" ht="15" x14ac:dyDescent="0.25">
      <c r="A209" s="17"/>
      <c r="B209" s="17"/>
      <c r="C209" s="17"/>
      <c r="D209" s="30">
        <v>42336.3125</v>
      </c>
      <c r="E209" s="30">
        <v>42336.322916666664</v>
      </c>
      <c r="F209" s="21">
        <v>13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13</v>
      </c>
      <c r="O209" s="12">
        <f t="shared" si="18"/>
        <v>13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42336.322916666664</v>
      </c>
      <c r="E210" s="30">
        <v>42336.333333333336</v>
      </c>
      <c r="F210" s="21">
        <v>21</v>
      </c>
      <c r="G210" s="21">
        <v>0</v>
      </c>
      <c r="H210" s="21">
        <v>0</v>
      </c>
      <c r="I210" s="21">
        <v>0</v>
      </c>
      <c r="J210" s="21">
        <v>0</v>
      </c>
      <c r="K210" s="21">
        <v>1</v>
      </c>
      <c r="L210" s="21">
        <v>0</v>
      </c>
      <c r="M210" s="12">
        <f t="shared" si="16"/>
        <v>0</v>
      </c>
      <c r="N210" s="12">
        <f t="shared" si="17"/>
        <v>21.2</v>
      </c>
      <c r="O210" s="12">
        <f t="shared" si="18"/>
        <v>22</v>
      </c>
      <c r="P210" s="15">
        <f t="shared" si="19"/>
        <v>0</v>
      </c>
    </row>
    <row r="211" spans="1:16" ht="15" x14ac:dyDescent="0.25">
      <c r="A211" s="17"/>
      <c r="B211" s="17"/>
      <c r="C211" s="17"/>
      <c r="D211" s="30">
        <v>42336.333333333336</v>
      </c>
      <c r="E211" s="30">
        <v>42336.34375</v>
      </c>
      <c r="F211" s="21">
        <v>16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12">
        <f t="shared" si="16"/>
        <v>0</v>
      </c>
      <c r="N211" s="12">
        <f t="shared" si="17"/>
        <v>16</v>
      </c>
      <c r="O211" s="12">
        <f t="shared" si="18"/>
        <v>16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42336.34375</v>
      </c>
      <c r="E212" s="30">
        <v>42336.354166666664</v>
      </c>
      <c r="F212" s="21">
        <v>6</v>
      </c>
      <c r="G212" s="21">
        <v>2</v>
      </c>
      <c r="H212" s="21">
        <v>1</v>
      </c>
      <c r="I212" s="21">
        <v>0</v>
      </c>
      <c r="J212" s="21">
        <v>0</v>
      </c>
      <c r="K212" s="21">
        <v>2</v>
      </c>
      <c r="L212" s="21">
        <v>0</v>
      </c>
      <c r="M212" s="12">
        <f t="shared" si="16"/>
        <v>3</v>
      </c>
      <c r="N212" s="12">
        <f t="shared" si="17"/>
        <v>11.700000000000001</v>
      </c>
      <c r="O212" s="12">
        <f t="shared" si="18"/>
        <v>11</v>
      </c>
      <c r="P212" s="15">
        <f t="shared" si="19"/>
        <v>0.27272727272727271</v>
      </c>
    </row>
    <row r="213" spans="1:16" ht="15" x14ac:dyDescent="0.25">
      <c r="A213" s="17"/>
      <c r="B213" s="17"/>
      <c r="C213" s="17"/>
      <c r="D213" s="30">
        <v>42336.354166666664</v>
      </c>
      <c r="E213" s="30">
        <v>42336.364583333336</v>
      </c>
      <c r="F213" s="21">
        <v>7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12">
        <f t="shared" si="16"/>
        <v>0</v>
      </c>
      <c r="N213" s="12">
        <f t="shared" si="17"/>
        <v>7</v>
      </c>
      <c r="O213" s="12">
        <f t="shared" si="18"/>
        <v>7</v>
      </c>
      <c r="P213" s="15">
        <f t="shared" si="19"/>
        <v>0</v>
      </c>
    </row>
    <row r="214" spans="1:16" ht="15" x14ac:dyDescent="0.25">
      <c r="A214" s="17"/>
      <c r="B214" s="17"/>
      <c r="C214" s="17"/>
      <c r="D214" s="30">
        <v>42336.364583333336</v>
      </c>
      <c r="E214" s="30">
        <v>42336.375</v>
      </c>
      <c r="F214" s="21">
        <v>19</v>
      </c>
      <c r="G214" s="21">
        <v>0</v>
      </c>
      <c r="H214" s="21">
        <v>0</v>
      </c>
      <c r="I214" s="21">
        <v>0</v>
      </c>
      <c r="J214" s="21">
        <v>0</v>
      </c>
      <c r="K214" s="21">
        <v>1</v>
      </c>
      <c r="L214" s="21">
        <v>0</v>
      </c>
      <c r="M214" s="12">
        <f t="shared" si="16"/>
        <v>0</v>
      </c>
      <c r="N214" s="12">
        <f t="shared" si="17"/>
        <v>19.2</v>
      </c>
      <c r="O214" s="12">
        <f t="shared" si="18"/>
        <v>20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42336.375</v>
      </c>
      <c r="E215" s="30">
        <v>42336.385416666664</v>
      </c>
      <c r="F215" s="21">
        <v>12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16"/>
        <v>0</v>
      </c>
      <c r="N215" s="12">
        <f t="shared" si="17"/>
        <v>12</v>
      </c>
      <c r="O215" s="12">
        <f t="shared" si="18"/>
        <v>12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42336.385416666664</v>
      </c>
      <c r="E216" s="30">
        <v>42336.395833333336</v>
      </c>
      <c r="F216" s="21">
        <v>15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15</v>
      </c>
      <c r="O216" s="12">
        <f t="shared" si="18"/>
        <v>15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42336.395833333336</v>
      </c>
      <c r="E217" s="30">
        <v>42336.40625</v>
      </c>
      <c r="F217" s="21">
        <v>31</v>
      </c>
      <c r="G217" s="21">
        <v>0</v>
      </c>
      <c r="H217" s="21">
        <v>0</v>
      </c>
      <c r="I217" s="21">
        <v>0</v>
      </c>
      <c r="J217" s="21">
        <v>1</v>
      </c>
      <c r="K217" s="21">
        <v>0</v>
      </c>
      <c r="L217" s="21">
        <v>0</v>
      </c>
      <c r="M217" s="12">
        <f t="shared" si="16"/>
        <v>0</v>
      </c>
      <c r="N217" s="12">
        <f t="shared" si="17"/>
        <v>31.4</v>
      </c>
      <c r="O217" s="12">
        <f t="shared" si="18"/>
        <v>32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42336.40625</v>
      </c>
      <c r="E218" s="30">
        <v>42336.416666666664</v>
      </c>
      <c r="F218" s="21">
        <v>23</v>
      </c>
      <c r="G218" s="21">
        <v>0</v>
      </c>
      <c r="H218" s="21">
        <v>0</v>
      </c>
      <c r="I218" s="21">
        <v>1</v>
      </c>
      <c r="J218" s="21">
        <v>1</v>
      </c>
      <c r="K218" s="21">
        <v>0</v>
      </c>
      <c r="L218" s="21">
        <v>0</v>
      </c>
      <c r="M218" s="12">
        <f t="shared" si="16"/>
        <v>1</v>
      </c>
      <c r="N218" s="12">
        <f t="shared" si="17"/>
        <v>25.4</v>
      </c>
      <c r="O218" s="12">
        <f t="shared" si="18"/>
        <v>25</v>
      </c>
      <c r="P218" s="15">
        <f t="shared" si="19"/>
        <v>0.04</v>
      </c>
    </row>
    <row r="219" spans="1:16" ht="15" x14ac:dyDescent="0.25">
      <c r="A219" s="17"/>
      <c r="B219" s="17"/>
      <c r="C219" s="17"/>
      <c r="D219" s="30">
        <v>42336.416666666664</v>
      </c>
      <c r="E219" s="30">
        <v>42336.427083333336</v>
      </c>
      <c r="F219" s="21">
        <v>22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22</v>
      </c>
      <c r="O219" s="12">
        <f t="shared" si="18"/>
        <v>22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42336.427083333336</v>
      </c>
      <c r="E220" s="30">
        <v>42336.4375</v>
      </c>
      <c r="F220" s="21">
        <v>24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16"/>
        <v>0</v>
      </c>
      <c r="N220" s="12">
        <f t="shared" si="17"/>
        <v>24</v>
      </c>
      <c r="O220" s="12">
        <f t="shared" si="18"/>
        <v>24</v>
      </c>
      <c r="P220" s="15">
        <f t="shared" si="19"/>
        <v>0</v>
      </c>
    </row>
    <row r="221" spans="1:16" ht="15" x14ac:dyDescent="0.25">
      <c r="A221" s="17"/>
      <c r="B221" s="17"/>
      <c r="C221" s="17"/>
      <c r="D221" s="30">
        <v>42336.4375</v>
      </c>
      <c r="E221" s="30">
        <v>42336.447916666664</v>
      </c>
      <c r="F221" s="21">
        <v>21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0</v>
      </c>
      <c r="N221" s="12">
        <f t="shared" si="17"/>
        <v>21</v>
      </c>
      <c r="O221" s="12">
        <f t="shared" si="18"/>
        <v>21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42336.447916666664</v>
      </c>
      <c r="E222" s="30">
        <v>42336.458333333336</v>
      </c>
      <c r="F222" s="21">
        <v>16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16</v>
      </c>
      <c r="O222" s="12">
        <f t="shared" si="18"/>
        <v>16</v>
      </c>
      <c r="P222" s="15">
        <f t="shared" si="19"/>
        <v>0</v>
      </c>
    </row>
    <row r="223" spans="1:16" ht="15" x14ac:dyDescent="0.25">
      <c r="A223" s="17"/>
      <c r="B223" s="17"/>
      <c r="C223" s="17"/>
      <c r="D223" s="30">
        <v>42336.458333333336</v>
      </c>
      <c r="E223" s="30">
        <v>42336.46875</v>
      </c>
      <c r="F223" s="21">
        <v>19</v>
      </c>
      <c r="G223" s="21">
        <v>1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1</v>
      </c>
      <c r="N223" s="12">
        <f t="shared" ref="N223:N254" si="21">(F223*1)+(G223*1.5)+(H223*2.3)+(I223*2)+(J223*0.4)+(K223*0.2)+(L223*1)</f>
        <v>20.5</v>
      </c>
      <c r="O223" s="12">
        <f t="shared" ref="O223:O254" si="22">F223+G223+H223+I223+J223+K223+L223</f>
        <v>20</v>
      </c>
      <c r="P223" s="15">
        <f t="shared" ref="P223:P254" si="23">IF(O223=0," ",M223/O223)</f>
        <v>0.05</v>
      </c>
    </row>
    <row r="224" spans="1:16" ht="15" x14ac:dyDescent="0.25">
      <c r="A224" s="17"/>
      <c r="B224" s="17"/>
      <c r="C224" s="17"/>
      <c r="D224" s="30">
        <v>42336.46875</v>
      </c>
      <c r="E224" s="30">
        <v>42336.479166666664</v>
      </c>
      <c r="F224" s="21">
        <v>10</v>
      </c>
      <c r="G224" s="21">
        <v>0</v>
      </c>
      <c r="H224" s="21">
        <v>0</v>
      </c>
      <c r="I224" s="21">
        <v>0</v>
      </c>
      <c r="J224" s="21">
        <v>2</v>
      </c>
      <c r="K224" s="21">
        <v>0</v>
      </c>
      <c r="L224" s="21">
        <v>0</v>
      </c>
      <c r="M224" s="12">
        <f t="shared" si="20"/>
        <v>0</v>
      </c>
      <c r="N224" s="12">
        <f t="shared" si="21"/>
        <v>10.8</v>
      </c>
      <c r="O224" s="12">
        <f t="shared" si="22"/>
        <v>12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42336.479166666664</v>
      </c>
      <c r="E225" s="30">
        <v>42336.489583333336</v>
      </c>
      <c r="F225" s="21">
        <v>20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20</v>
      </c>
      <c r="O225" s="12">
        <f t="shared" si="22"/>
        <v>20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42336.489583333336</v>
      </c>
      <c r="E226" s="30">
        <v>42336.5</v>
      </c>
      <c r="F226" s="21">
        <v>26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0</v>
      </c>
      <c r="N226" s="12">
        <f t="shared" si="21"/>
        <v>26</v>
      </c>
      <c r="O226" s="12">
        <f t="shared" si="22"/>
        <v>26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42336.5</v>
      </c>
      <c r="E227" s="30">
        <v>42336.510416666664</v>
      </c>
      <c r="F227" s="21">
        <v>21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1</v>
      </c>
      <c r="M227" s="12">
        <f t="shared" si="20"/>
        <v>0</v>
      </c>
      <c r="N227" s="12">
        <f t="shared" si="21"/>
        <v>22</v>
      </c>
      <c r="O227" s="12">
        <f t="shared" si="22"/>
        <v>22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42336.510416666664</v>
      </c>
      <c r="E228" s="30">
        <v>42336.520833333336</v>
      </c>
      <c r="F228" s="21">
        <v>25</v>
      </c>
      <c r="G228" s="21">
        <v>0</v>
      </c>
      <c r="H228" s="21">
        <v>0</v>
      </c>
      <c r="I228" s="21">
        <v>1</v>
      </c>
      <c r="J228" s="21">
        <v>0</v>
      </c>
      <c r="K228" s="21">
        <v>0</v>
      </c>
      <c r="L228" s="21">
        <v>1</v>
      </c>
      <c r="M228" s="12">
        <f t="shared" si="20"/>
        <v>1</v>
      </c>
      <c r="N228" s="12">
        <f t="shared" si="21"/>
        <v>28</v>
      </c>
      <c r="O228" s="12">
        <f t="shared" si="22"/>
        <v>27</v>
      </c>
      <c r="P228" s="15">
        <f t="shared" si="23"/>
        <v>3.7037037037037035E-2</v>
      </c>
    </row>
    <row r="229" spans="1:16" ht="15" x14ac:dyDescent="0.25">
      <c r="A229" s="17"/>
      <c r="B229" s="17"/>
      <c r="C229" s="17"/>
      <c r="D229" s="30">
        <v>42336.520833333336</v>
      </c>
      <c r="E229" s="30">
        <v>42336.53125</v>
      </c>
      <c r="F229" s="21">
        <v>24</v>
      </c>
      <c r="G229" s="21">
        <v>0</v>
      </c>
      <c r="H229" s="21">
        <v>0</v>
      </c>
      <c r="I229" s="21">
        <v>1</v>
      </c>
      <c r="J229" s="21">
        <v>0</v>
      </c>
      <c r="K229" s="21">
        <v>0</v>
      </c>
      <c r="L229" s="21">
        <v>0</v>
      </c>
      <c r="M229" s="12">
        <f t="shared" si="20"/>
        <v>1</v>
      </c>
      <c r="N229" s="12">
        <f t="shared" si="21"/>
        <v>26</v>
      </c>
      <c r="O229" s="12">
        <f t="shared" si="22"/>
        <v>25</v>
      </c>
      <c r="P229" s="15">
        <f t="shared" si="23"/>
        <v>0.04</v>
      </c>
    </row>
    <row r="230" spans="1:16" ht="15" x14ac:dyDescent="0.25">
      <c r="A230" s="17"/>
      <c r="B230" s="17"/>
      <c r="C230" s="17"/>
      <c r="D230" s="30">
        <v>42336.53125</v>
      </c>
      <c r="E230" s="30">
        <v>42336.541666666664</v>
      </c>
      <c r="F230" s="21">
        <v>24</v>
      </c>
      <c r="G230" s="21">
        <v>0</v>
      </c>
      <c r="H230" s="21">
        <v>0</v>
      </c>
      <c r="I230" s="21">
        <v>0</v>
      </c>
      <c r="J230" s="21">
        <v>1</v>
      </c>
      <c r="K230" s="21">
        <v>0</v>
      </c>
      <c r="L230" s="21">
        <v>0</v>
      </c>
      <c r="M230" s="12">
        <f t="shared" si="20"/>
        <v>0</v>
      </c>
      <c r="N230" s="12">
        <f t="shared" si="21"/>
        <v>24.4</v>
      </c>
      <c r="O230" s="12">
        <f t="shared" si="22"/>
        <v>25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42336.541666666664</v>
      </c>
      <c r="E231" s="30">
        <v>42336.552083333336</v>
      </c>
      <c r="F231" s="21">
        <v>31</v>
      </c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12">
        <f t="shared" si="20"/>
        <v>0</v>
      </c>
      <c r="N231" s="12">
        <f t="shared" si="21"/>
        <v>31</v>
      </c>
      <c r="O231" s="12">
        <f t="shared" si="22"/>
        <v>31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42336.552083333336</v>
      </c>
      <c r="E232" s="30">
        <v>42336.5625</v>
      </c>
      <c r="F232" s="21">
        <v>22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2</v>
      </c>
      <c r="M232" s="12">
        <f t="shared" si="20"/>
        <v>0</v>
      </c>
      <c r="N232" s="12">
        <f t="shared" si="21"/>
        <v>24</v>
      </c>
      <c r="O232" s="12">
        <f t="shared" si="22"/>
        <v>24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42336.5625</v>
      </c>
      <c r="E233" s="30">
        <v>42336.572916666664</v>
      </c>
      <c r="F233" s="21">
        <v>27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1</v>
      </c>
      <c r="M233" s="12">
        <f t="shared" si="20"/>
        <v>0</v>
      </c>
      <c r="N233" s="12">
        <f t="shared" si="21"/>
        <v>28</v>
      </c>
      <c r="O233" s="12">
        <f t="shared" si="22"/>
        <v>28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42336.572916666664</v>
      </c>
      <c r="E234" s="30">
        <v>42336.583333333336</v>
      </c>
      <c r="F234" s="21">
        <v>30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3</v>
      </c>
      <c r="M234" s="12">
        <f t="shared" si="20"/>
        <v>0</v>
      </c>
      <c r="N234" s="12">
        <f t="shared" si="21"/>
        <v>33</v>
      </c>
      <c r="O234" s="12">
        <f t="shared" si="22"/>
        <v>33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42336.583333333336</v>
      </c>
      <c r="E235" s="30">
        <v>42336.59375</v>
      </c>
      <c r="F235" s="21">
        <v>29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12">
        <f t="shared" si="20"/>
        <v>0</v>
      </c>
      <c r="N235" s="12">
        <f t="shared" si="21"/>
        <v>29</v>
      </c>
      <c r="O235" s="12">
        <f t="shared" si="22"/>
        <v>29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42336.59375</v>
      </c>
      <c r="E236" s="30">
        <v>42336.604166666664</v>
      </c>
      <c r="F236" s="21">
        <v>38</v>
      </c>
      <c r="G236" s="21">
        <v>0</v>
      </c>
      <c r="H236" s="21">
        <v>0</v>
      </c>
      <c r="I236" s="21">
        <v>0</v>
      </c>
      <c r="J236" s="21">
        <v>1</v>
      </c>
      <c r="K236" s="21">
        <v>0</v>
      </c>
      <c r="L236" s="21">
        <v>0</v>
      </c>
      <c r="M236" s="12">
        <f t="shared" si="20"/>
        <v>0</v>
      </c>
      <c r="N236" s="12">
        <f t="shared" si="21"/>
        <v>38.4</v>
      </c>
      <c r="O236" s="12">
        <f t="shared" si="22"/>
        <v>39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42336.604166666664</v>
      </c>
      <c r="E237" s="30">
        <v>42336.614583333336</v>
      </c>
      <c r="F237" s="21">
        <v>27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12">
        <f t="shared" si="20"/>
        <v>0</v>
      </c>
      <c r="N237" s="12">
        <f t="shared" si="21"/>
        <v>27</v>
      </c>
      <c r="O237" s="12">
        <f t="shared" si="22"/>
        <v>27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42336.614583333336</v>
      </c>
      <c r="E238" s="30">
        <v>42336.625</v>
      </c>
      <c r="F238" s="21">
        <v>33</v>
      </c>
      <c r="G238" s="21">
        <v>0</v>
      </c>
      <c r="H238" s="21">
        <v>0</v>
      </c>
      <c r="I238" s="21">
        <v>0</v>
      </c>
      <c r="J238" s="21">
        <v>1</v>
      </c>
      <c r="K238" s="21">
        <v>0</v>
      </c>
      <c r="L238" s="21">
        <v>0</v>
      </c>
      <c r="M238" s="12">
        <f t="shared" si="20"/>
        <v>0</v>
      </c>
      <c r="N238" s="12">
        <f t="shared" si="21"/>
        <v>33.4</v>
      </c>
      <c r="O238" s="12">
        <f t="shared" si="22"/>
        <v>34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42336.625</v>
      </c>
      <c r="E239" s="30">
        <v>42336.635416666664</v>
      </c>
      <c r="F239" s="21">
        <v>27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1</v>
      </c>
      <c r="M239" s="12">
        <f t="shared" si="20"/>
        <v>0</v>
      </c>
      <c r="N239" s="12">
        <f t="shared" si="21"/>
        <v>28</v>
      </c>
      <c r="O239" s="12">
        <f t="shared" si="22"/>
        <v>28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42336.635416666664</v>
      </c>
      <c r="E240" s="30">
        <v>42336.645833333336</v>
      </c>
      <c r="F240" s="21">
        <v>18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18</v>
      </c>
      <c r="O240" s="12">
        <f t="shared" si="22"/>
        <v>18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42336.645833333336</v>
      </c>
      <c r="E241" s="30">
        <v>42336.65625</v>
      </c>
      <c r="F241" s="21">
        <v>14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1</v>
      </c>
      <c r="M241" s="12">
        <f t="shared" si="20"/>
        <v>0</v>
      </c>
      <c r="N241" s="12">
        <f t="shared" si="21"/>
        <v>15</v>
      </c>
      <c r="O241" s="12">
        <f t="shared" si="22"/>
        <v>15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42336.65625</v>
      </c>
      <c r="E242" s="30">
        <v>42336.666666666664</v>
      </c>
      <c r="F242" s="21">
        <v>35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1</v>
      </c>
      <c r="M242" s="12">
        <f t="shared" si="20"/>
        <v>0</v>
      </c>
      <c r="N242" s="12">
        <f t="shared" si="21"/>
        <v>36</v>
      </c>
      <c r="O242" s="12">
        <f t="shared" si="22"/>
        <v>36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42336.666666666664</v>
      </c>
      <c r="E243" s="30">
        <v>42336.677083333336</v>
      </c>
      <c r="F243" s="21">
        <v>24</v>
      </c>
      <c r="G243" s="21">
        <v>0</v>
      </c>
      <c r="H243" s="21">
        <v>0</v>
      </c>
      <c r="I243" s="21">
        <v>0</v>
      </c>
      <c r="J243" s="21">
        <v>1</v>
      </c>
      <c r="K243" s="21">
        <v>0</v>
      </c>
      <c r="L243" s="21">
        <v>0</v>
      </c>
      <c r="M243" s="12">
        <f t="shared" si="20"/>
        <v>0</v>
      </c>
      <c r="N243" s="12">
        <f t="shared" si="21"/>
        <v>24.4</v>
      </c>
      <c r="O243" s="12">
        <f t="shared" si="22"/>
        <v>25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42336.677083333336</v>
      </c>
      <c r="E244" s="30">
        <v>42336.6875</v>
      </c>
      <c r="F244" s="21">
        <v>26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0</v>
      </c>
      <c r="N244" s="12">
        <f t="shared" si="21"/>
        <v>26</v>
      </c>
      <c r="O244" s="12">
        <f t="shared" si="22"/>
        <v>26</v>
      </c>
      <c r="P244" s="15">
        <f t="shared" si="23"/>
        <v>0</v>
      </c>
    </row>
    <row r="245" spans="1:16" ht="15" x14ac:dyDescent="0.25">
      <c r="A245" s="17"/>
      <c r="B245" s="17"/>
      <c r="C245" s="17"/>
      <c r="D245" s="30">
        <v>42336.6875</v>
      </c>
      <c r="E245" s="30">
        <v>42336.697916666664</v>
      </c>
      <c r="F245" s="21">
        <v>25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25</v>
      </c>
      <c r="O245" s="12">
        <f t="shared" si="22"/>
        <v>25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42336.697916666664</v>
      </c>
      <c r="E246" s="30">
        <v>42336.708333333336</v>
      </c>
      <c r="F246" s="21">
        <v>27</v>
      </c>
      <c r="G246" s="21">
        <v>0</v>
      </c>
      <c r="H246" s="21">
        <v>0</v>
      </c>
      <c r="I246" s="21">
        <v>0</v>
      </c>
      <c r="J246" s="21">
        <v>1</v>
      </c>
      <c r="K246" s="21">
        <v>0</v>
      </c>
      <c r="L246" s="21">
        <v>1</v>
      </c>
      <c r="M246" s="12">
        <f t="shared" si="20"/>
        <v>0</v>
      </c>
      <c r="N246" s="12">
        <f t="shared" si="21"/>
        <v>28.4</v>
      </c>
      <c r="O246" s="12">
        <f t="shared" si="22"/>
        <v>29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42336.708333333336</v>
      </c>
      <c r="E247" s="30">
        <v>42336.71875</v>
      </c>
      <c r="F247" s="21">
        <v>21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20"/>
        <v>0</v>
      </c>
      <c r="N247" s="12">
        <f t="shared" si="21"/>
        <v>21</v>
      </c>
      <c r="O247" s="12">
        <f t="shared" si="22"/>
        <v>21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42336.71875</v>
      </c>
      <c r="E248" s="30">
        <v>42336.729166666664</v>
      </c>
      <c r="F248" s="21">
        <v>28</v>
      </c>
      <c r="G248" s="21">
        <v>0</v>
      </c>
      <c r="H248" s="21">
        <v>0</v>
      </c>
      <c r="I248" s="21">
        <v>0</v>
      </c>
      <c r="J248" s="21">
        <v>1</v>
      </c>
      <c r="K248" s="21">
        <v>0</v>
      </c>
      <c r="L248" s="21">
        <v>1</v>
      </c>
      <c r="M248" s="12">
        <f t="shared" si="20"/>
        <v>0</v>
      </c>
      <c r="N248" s="12">
        <f t="shared" si="21"/>
        <v>29.4</v>
      </c>
      <c r="O248" s="12">
        <f t="shared" si="22"/>
        <v>30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42336.729166666664</v>
      </c>
      <c r="E249" s="30">
        <v>42336.739583333336</v>
      </c>
      <c r="F249" s="21">
        <v>25</v>
      </c>
      <c r="G249" s="21">
        <v>0</v>
      </c>
      <c r="H249" s="21">
        <v>0</v>
      </c>
      <c r="I249" s="21">
        <v>0</v>
      </c>
      <c r="J249" s="21">
        <v>1</v>
      </c>
      <c r="K249" s="21">
        <v>0</v>
      </c>
      <c r="L249" s="21">
        <v>1</v>
      </c>
      <c r="M249" s="12">
        <f t="shared" si="20"/>
        <v>0</v>
      </c>
      <c r="N249" s="12">
        <f t="shared" si="21"/>
        <v>26.4</v>
      </c>
      <c r="O249" s="12">
        <f t="shared" si="22"/>
        <v>27</v>
      </c>
      <c r="P249" s="15">
        <f t="shared" si="23"/>
        <v>0</v>
      </c>
    </row>
    <row r="250" spans="1:16" ht="15" x14ac:dyDescent="0.25">
      <c r="A250" s="17"/>
      <c r="B250" s="17"/>
      <c r="C250" s="17"/>
      <c r="D250" s="30">
        <v>42336.739583333336</v>
      </c>
      <c r="E250" s="30">
        <v>42336.75</v>
      </c>
      <c r="F250" s="21">
        <v>29</v>
      </c>
      <c r="G250" s="21">
        <v>0</v>
      </c>
      <c r="H250" s="21">
        <v>0</v>
      </c>
      <c r="I250" s="21">
        <v>0</v>
      </c>
      <c r="J250" s="21">
        <v>1</v>
      </c>
      <c r="K250" s="21">
        <v>0</v>
      </c>
      <c r="L250" s="21">
        <v>0</v>
      </c>
      <c r="M250" s="12">
        <f t="shared" si="20"/>
        <v>0</v>
      </c>
      <c r="N250" s="12">
        <f t="shared" si="21"/>
        <v>29.4</v>
      </c>
      <c r="O250" s="12">
        <f t="shared" si="22"/>
        <v>30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42336.75</v>
      </c>
      <c r="E251" s="30">
        <v>42336.760416666664</v>
      </c>
      <c r="F251" s="21">
        <v>30</v>
      </c>
      <c r="G251" s="21">
        <v>0</v>
      </c>
      <c r="H251" s="21">
        <v>0</v>
      </c>
      <c r="I251" s="21">
        <v>0</v>
      </c>
      <c r="J251" s="21">
        <v>1</v>
      </c>
      <c r="K251" s="21">
        <v>0</v>
      </c>
      <c r="L251" s="21">
        <v>0</v>
      </c>
      <c r="M251" s="12">
        <f t="shared" si="20"/>
        <v>0</v>
      </c>
      <c r="N251" s="12">
        <f t="shared" si="21"/>
        <v>30.4</v>
      </c>
      <c r="O251" s="12">
        <f t="shared" si="22"/>
        <v>31</v>
      </c>
      <c r="P251" s="15">
        <f t="shared" si="23"/>
        <v>0</v>
      </c>
    </row>
    <row r="252" spans="1:16" ht="15" x14ac:dyDescent="0.25">
      <c r="A252" s="17"/>
      <c r="B252" s="17"/>
      <c r="C252" s="17"/>
      <c r="D252" s="30">
        <v>42336.760416666664</v>
      </c>
      <c r="E252" s="30">
        <v>42336.770833333336</v>
      </c>
      <c r="F252" s="21">
        <v>30</v>
      </c>
      <c r="G252" s="21">
        <v>0</v>
      </c>
      <c r="H252" s="21">
        <v>0</v>
      </c>
      <c r="I252" s="21">
        <v>0</v>
      </c>
      <c r="J252" s="21">
        <v>1</v>
      </c>
      <c r="K252" s="21">
        <v>0</v>
      </c>
      <c r="L252" s="21">
        <v>0</v>
      </c>
      <c r="M252" s="12">
        <f t="shared" si="20"/>
        <v>0</v>
      </c>
      <c r="N252" s="12">
        <f t="shared" si="21"/>
        <v>30.4</v>
      </c>
      <c r="O252" s="12">
        <f t="shared" si="22"/>
        <v>31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42336.770833333336</v>
      </c>
      <c r="E253" s="30">
        <v>42336.78125</v>
      </c>
      <c r="F253" s="21">
        <v>20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12">
        <f t="shared" si="20"/>
        <v>0</v>
      </c>
      <c r="N253" s="12">
        <f t="shared" si="21"/>
        <v>20</v>
      </c>
      <c r="O253" s="12">
        <f t="shared" si="22"/>
        <v>20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42336.78125</v>
      </c>
      <c r="E254" s="31">
        <v>42336.791666666664</v>
      </c>
      <c r="F254" s="23">
        <v>29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20"/>
        <v>0</v>
      </c>
      <c r="N254" s="13">
        <f t="shared" si="21"/>
        <v>29</v>
      </c>
      <c r="O254" s="13">
        <f t="shared" si="22"/>
        <v>29</v>
      </c>
      <c r="P254" s="16">
        <f t="shared" si="23"/>
        <v>0</v>
      </c>
    </row>
    <row r="255" spans="1:16" x14ac:dyDescent="0.2">
      <c r="C255" s="6" t="s">
        <v>4</v>
      </c>
      <c r="D255" s="32">
        <v>42336.291666666664</v>
      </c>
      <c r="E255" s="32">
        <v>42336.791666666664</v>
      </c>
      <c r="F255" s="5">
        <v>1083</v>
      </c>
      <c r="G255" s="5">
        <v>3</v>
      </c>
      <c r="H255" s="5">
        <v>1</v>
      </c>
      <c r="I255" s="5">
        <v>3</v>
      </c>
      <c r="J255" s="5">
        <v>15</v>
      </c>
      <c r="K255" s="5">
        <v>4</v>
      </c>
      <c r="L255" s="5">
        <v>14</v>
      </c>
      <c r="M255" s="5">
        <v>7</v>
      </c>
      <c r="N255" s="5">
        <v>1116.5999999999999</v>
      </c>
      <c r="O255" s="5">
        <v>1123</v>
      </c>
      <c r="P255" s="7">
        <f>IF(O255=0," ",M255/O255)</f>
        <v>6.2333036509349959E-3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5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42336.291666666664</v>
      </c>
      <c r="E11" s="18">
        <v>42336.302083333336</v>
      </c>
      <c r="F11" s="19">
        <v>19</v>
      </c>
      <c r="G11" s="19">
        <v>1</v>
      </c>
      <c r="H11" s="19">
        <v>0</v>
      </c>
      <c r="I11" s="19">
        <v>4</v>
      </c>
      <c r="J11" s="19">
        <v>1</v>
      </c>
      <c r="K11" s="19">
        <v>0</v>
      </c>
      <c r="L11" s="19">
        <v>0</v>
      </c>
      <c r="M11" s="46">
        <f t="shared" ref="M11:M58" si="0">(G11*1)+(H11*1)+(I11*1)</f>
        <v>5</v>
      </c>
      <c r="N11" s="46">
        <f t="shared" ref="N11:N58" si="1">(F11*1)+(G11*1.5)+(H11*2.3)+(I11*2)+(J11*0.4)+(K11*0.2)+(L11*1)</f>
        <v>28.9</v>
      </c>
      <c r="O11" s="46">
        <f t="shared" ref="O11:O58" si="2">F11+G11+H11+I11+J11+K11+L11</f>
        <v>25</v>
      </c>
      <c r="P11" s="49">
        <f t="shared" ref="P11:P58" si="3">IF(O11=0," ",M11/O11)</f>
        <v>0.2</v>
      </c>
      <c r="Q11" s="46">
        <v>122</v>
      </c>
    </row>
    <row r="12" spans="4:17" x14ac:dyDescent="0.2">
      <c r="D12" s="20">
        <v>42336.302083333336</v>
      </c>
      <c r="E12" s="20">
        <v>42336.3125</v>
      </c>
      <c r="F12" s="21">
        <v>20</v>
      </c>
      <c r="G12" s="21">
        <v>0</v>
      </c>
      <c r="H12" s="21">
        <v>0</v>
      </c>
      <c r="I12" s="21">
        <v>1</v>
      </c>
      <c r="J12" s="21">
        <v>1</v>
      </c>
      <c r="K12" s="21">
        <v>0</v>
      </c>
      <c r="L12" s="21">
        <v>0</v>
      </c>
      <c r="M12" s="47">
        <f t="shared" si="0"/>
        <v>1</v>
      </c>
      <c r="N12" s="47">
        <f t="shared" si="1"/>
        <v>22.4</v>
      </c>
      <c r="O12" s="47">
        <f t="shared" si="2"/>
        <v>22</v>
      </c>
      <c r="P12" s="50">
        <f t="shared" si="3"/>
        <v>4.5454545454545456E-2</v>
      </c>
      <c r="Q12" s="47">
        <v>132</v>
      </c>
    </row>
    <row r="13" spans="4:17" x14ac:dyDescent="0.2">
      <c r="D13" s="20">
        <v>42336.3125</v>
      </c>
      <c r="E13" s="20">
        <v>42336.322916666664</v>
      </c>
      <c r="F13" s="21">
        <v>29</v>
      </c>
      <c r="G13" s="21">
        <v>0</v>
      </c>
      <c r="H13" s="21">
        <v>0</v>
      </c>
      <c r="I13" s="21">
        <v>4</v>
      </c>
      <c r="J13" s="21">
        <v>0</v>
      </c>
      <c r="K13" s="21">
        <v>1</v>
      </c>
      <c r="L13" s="21">
        <v>0</v>
      </c>
      <c r="M13" s="47">
        <f t="shared" si="0"/>
        <v>4</v>
      </c>
      <c r="N13" s="47">
        <f t="shared" si="1"/>
        <v>37.200000000000003</v>
      </c>
      <c r="O13" s="47">
        <f t="shared" si="2"/>
        <v>34</v>
      </c>
      <c r="P13" s="50">
        <f t="shared" si="3"/>
        <v>0.11764705882352941</v>
      </c>
      <c r="Q13" s="47">
        <v>139</v>
      </c>
    </row>
    <row r="14" spans="4:17" x14ac:dyDescent="0.2">
      <c r="D14" s="20">
        <v>42336.322916666664</v>
      </c>
      <c r="E14" s="20">
        <v>42336.333333333336</v>
      </c>
      <c r="F14" s="21">
        <v>36</v>
      </c>
      <c r="G14" s="21">
        <v>0</v>
      </c>
      <c r="H14" s="21">
        <v>0</v>
      </c>
      <c r="I14" s="21">
        <v>3</v>
      </c>
      <c r="J14" s="21">
        <v>0</v>
      </c>
      <c r="K14" s="21">
        <v>2</v>
      </c>
      <c r="L14" s="21">
        <v>0</v>
      </c>
      <c r="M14" s="47">
        <f t="shared" si="0"/>
        <v>3</v>
      </c>
      <c r="N14" s="47">
        <f t="shared" si="1"/>
        <v>42.4</v>
      </c>
      <c r="O14" s="47">
        <f t="shared" si="2"/>
        <v>41</v>
      </c>
      <c r="P14" s="50">
        <f t="shared" si="3"/>
        <v>7.3170731707317069E-2</v>
      </c>
      <c r="Q14" s="47">
        <v>140</v>
      </c>
    </row>
    <row r="15" spans="4:17" x14ac:dyDescent="0.2">
      <c r="D15" s="20">
        <v>42336.333333333336</v>
      </c>
      <c r="E15" s="20">
        <v>42336.34375</v>
      </c>
      <c r="F15" s="21">
        <v>30</v>
      </c>
      <c r="G15" s="21">
        <v>1</v>
      </c>
      <c r="H15" s="21">
        <v>0</v>
      </c>
      <c r="I15" s="21">
        <v>4</v>
      </c>
      <c r="J15" s="21">
        <v>0</v>
      </c>
      <c r="K15" s="21">
        <v>0</v>
      </c>
      <c r="L15" s="21">
        <v>0</v>
      </c>
      <c r="M15" s="47">
        <f t="shared" si="0"/>
        <v>5</v>
      </c>
      <c r="N15" s="47">
        <f t="shared" si="1"/>
        <v>39.5</v>
      </c>
      <c r="O15" s="47">
        <f t="shared" si="2"/>
        <v>35</v>
      </c>
      <c r="P15" s="50">
        <f t="shared" si="3"/>
        <v>0.14285714285714285</v>
      </c>
      <c r="Q15" s="47">
        <v>142</v>
      </c>
    </row>
    <row r="16" spans="4:17" x14ac:dyDescent="0.2">
      <c r="D16" s="20">
        <v>42336.34375</v>
      </c>
      <c r="E16" s="20">
        <v>42336.354166666664</v>
      </c>
      <c r="F16" s="21">
        <v>19</v>
      </c>
      <c r="G16" s="21">
        <v>2</v>
      </c>
      <c r="H16" s="21">
        <v>1</v>
      </c>
      <c r="I16" s="21">
        <v>4</v>
      </c>
      <c r="J16" s="21">
        <v>0</v>
      </c>
      <c r="K16" s="21">
        <v>3</v>
      </c>
      <c r="L16" s="21">
        <v>0</v>
      </c>
      <c r="M16" s="47">
        <f t="shared" si="0"/>
        <v>7</v>
      </c>
      <c r="N16" s="47">
        <f t="shared" si="1"/>
        <v>32.9</v>
      </c>
      <c r="O16" s="47">
        <f t="shared" si="2"/>
        <v>29</v>
      </c>
      <c r="P16" s="50">
        <f t="shared" si="3"/>
        <v>0.2413793103448276</v>
      </c>
      <c r="Q16" s="47">
        <v>145</v>
      </c>
    </row>
    <row r="17" spans="4:17" x14ac:dyDescent="0.2">
      <c r="D17" s="20">
        <v>42336.354166666664</v>
      </c>
      <c r="E17" s="20">
        <v>42336.364583333336</v>
      </c>
      <c r="F17" s="21">
        <v>28</v>
      </c>
      <c r="G17" s="21">
        <v>1</v>
      </c>
      <c r="H17" s="21">
        <v>0</v>
      </c>
      <c r="I17" s="21">
        <v>5</v>
      </c>
      <c r="J17" s="21">
        <v>1</v>
      </c>
      <c r="K17" s="21">
        <v>0</v>
      </c>
      <c r="L17" s="21">
        <v>0</v>
      </c>
      <c r="M17" s="47">
        <f t="shared" si="0"/>
        <v>6</v>
      </c>
      <c r="N17" s="47">
        <f t="shared" si="1"/>
        <v>39.9</v>
      </c>
      <c r="O17" s="47">
        <f t="shared" si="2"/>
        <v>35</v>
      </c>
      <c r="P17" s="50">
        <f t="shared" si="3"/>
        <v>0.17142857142857143</v>
      </c>
      <c r="Q17" s="47">
        <v>154</v>
      </c>
    </row>
    <row r="18" spans="4:17" x14ac:dyDescent="0.2">
      <c r="D18" s="20">
        <v>42336.364583333336</v>
      </c>
      <c r="E18" s="20">
        <v>42336.375</v>
      </c>
      <c r="F18" s="21">
        <v>35</v>
      </c>
      <c r="G18" s="21">
        <v>1</v>
      </c>
      <c r="H18" s="21">
        <v>0</v>
      </c>
      <c r="I18" s="21">
        <v>4</v>
      </c>
      <c r="J18" s="21">
        <v>0</v>
      </c>
      <c r="K18" s="21">
        <v>2</v>
      </c>
      <c r="L18" s="21">
        <v>1</v>
      </c>
      <c r="M18" s="47">
        <f t="shared" si="0"/>
        <v>5</v>
      </c>
      <c r="N18" s="47">
        <f t="shared" si="1"/>
        <v>45.9</v>
      </c>
      <c r="O18" s="47">
        <f t="shared" si="2"/>
        <v>43</v>
      </c>
      <c r="P18" s="50">
        <f t="shared" si="3"/>
        <v>0.11627906976744186</v>
      </c>
      <c r="Q18" s="47">
        <v>174</v>
      </c>
    </row>
    <row r="19" spans="4:17" x14ac:dyDescent="0.2">
      <c r="D19" s="20">
        <v>42336.375</v>
      </c>
      <c r="E19" s="20">
        <v>42336.385416666664</v>
      </c>
      <c r="F19" s="21">
        <v>31</v>
      </c>
      <c r="G19" s="21">
        <v>0</v>
      </c>
      <c r="H19" s="21">
        <v>1</v>
      </c>
      <c r="I19" s="21">
        <v>5</v>
      </c>
      <c r="J19" s="21">
        <v>0</v>
      </c>
      <c r="K19" s="21">
        <v>1</v>
      </c>
      <c r="L19" s="21">
        <v>0</v>
      </c>
      <c r="M19" s="47">
        <f t="shared" si="0"/>
        <v>6</v>
      </c>
      <c r="N19" s="47">
        <f t="shared" si="1"/>
        <v>43.5</v>
      </c>
      <c r="O19" s="47">
        <f t="shared" si="2"/>
        <v>38</v>
      </c>
      <c r="P19" s="50">
        <f t="shared" si="3"/>
        <v>0.15789473684210525</v>
      </c>
      <c r="Q19" s="47">
        <v>170</v>
      </c>
    </row>
    <row r="20" spans="4:17" x14ac:dyDescent="0.2">
      <c r="D20" s="20">
        <v>42336.385416666664</v>
      </c>
      <c r="E20" s="20">
        <v>42336.395833333336</v>
      </c>
      <c r="F20" s="21">
        <v>33</v>
      </c>
      <c r="G20" s="21">
        <v>0</v>
      </c>
      <c r="H20" s="21">
        <v>0</v>
      </c>
      <c r="I20" s="21">
        <v>5</v>
      </c>
      <c r="J20" s="21">
        <v>0</v>
      </c>
      <c r="K20" s="21">
        <v>0</v>
      </c>
      <c r="L20" s="21">
        <v>0</v>
      </c>
      <c r="M20" s="47">
        <f t="shared" si="0"/>
        <v>5</v>
      </c>
      <c r="N20" s="47">
        <f t="shared" si="1"/>
        <v>43</v>
      </c>
      <c r="O20" s="47">
        <f t="shared" si="2"/>
        <v>38</v>
      </c>
      <c r="P20" s="50">
        <f t="shared" si="3"/>
        <v>0.13157894736842105</v>
      </c>
      <c r="Q20" s="47">
        <v>170</v>
      </c>
    </row>
    <row r="21" spans="4:17" x14ac:dyDescent="0.2">
      <c r="D21" s="20">
        <v>42336.395833333336</v>
      </c>
      <c r="E21" s="20">
        <v>42336.40625</v>
      </c>
      <c r="F21" s="21">
        <v>48</v>
      </c>
      <c r="G21" s="21">
        <v>0</v>
      </c>
      <c r="H21" s="21">
        <v>0</v>
      </c>
      <c r="I21" s="21">
        <v>6</v>
      </c>
      <c r="J21" s="21">
        <v>1</v>
      </c>
      <c r="K21" s="21">
        <v>0</v>
      </c>
      <c r="L21" s="21">
        <v>0</v>
      </c>
      <c r="M21" s="47">
        <f t="shared" si="0"/>
        <v>6</v>
      </c>
      <c r="N21" s="47">
        <f t="shared" si="1"/>
        <v>60.4</v>
      </c>
      <c r="O21" s="47">
        <f t="shared" si="2"/>
        <v>55</v>
      </c>
      <c r="P21" s="50">
        <f t="shared" si="3"/>
        <v>0.10909090909090909</v>
      </c>
      <c r="Q21" s="47">
        <v>193</v>
      </c>
    </row>
    <row r="22" spans="4:17" x14ac:dyDescent="0.2">
      <c r="D22" s="20">
        <v>42336.40625</v>
      </c>
      <c r="E22" s="20">
        <v>42336.416666666664</v>
      </c>
      <c r="F22" s="21">
        <v>32</v>
      </c>
      <c r="G22" s="21">
        <v>0</v>
      </c>
      <c r="H22" s="21">
        <v>0</v>
      </c>
      <c r="I22" s="21">
        <v>5</v>
      </c>
      <c r="J22" s="21">
        <v>2</v>
      </c>
      <c r="K22" s="21">
        <v>0</v>
      </c>
      <c r="L22" s="21">
        <v>0</v>
      </c>
      <c r="M22" s="47">
        <f t="shared" si="0"/>
        <v>5</v>
      </c>
      <c r="N22" s="47">
        <f t="shared" si="1"/>
        <v>42.8</v>
      </c>
      <c r="O22" s="47">
        <f t="shared" si="2"/>
        <v>39</v>
      </c>
      <c r="P22" s="50">
        <f t="shared" si="3"/>
        <v>0.12820512820512819</v>
      </c>
      <c r="Q22" s="47">
        <v>182</v>
      </c>
    </row>
    <row r="23" spans="4:17" x14ac:dyDescent="0.2">
      <c r="D23" s="20">
        <v>42336.416666666664</v>
      </c>
      <c r="E23" s="20">
        <v>42336.427083333336</v>
      </c>
      <c r="F23" s="21">
        <v>31</v>
      </c>
      <c r="G23" s="21">
        <v>0</v>
      </c>
      <c r="H23" s="21">
        <v>0</v>
      </c>
      <c r="I23" s="21">
        <v>3</v>
      </c>
      <c r="J23" s="21">
        <v>0</v>
      </c>
      <c r="K23" s="21">
        <v>2</v>
      </c>
      <c r="L23" s="21">
        <v>2</v>
      </c>
      <c r="M23" s="47">
        <f t="shared" si="0"/>
        <v>3</v>
      </c>
      <c r="N23" s="47">
        <f t="shared" si="1"/>
        <v>39.4</v>
      </c>
      <c r="O23" s="47">
        <f t="shared" si="2"/>
        <v>38</v>
      </c>
      <c r="P23" s="50">
        <f t="shared" si="3"/>
        <v>7.8947368421052627E-2</v>
      </c>
      <c r="Q23" s="47">
        <v>190</v>
      </c>
    </row>
    <row r="24" spans="4:17" x14ac:dyDescent="0.2">
      <c r="D24" s="20">
        <v>42336.427083333336</v>
      </c>
      <c r="E24" s="20">
        <v>42336.4375</v>
      </c>
      <c r="F24" s="21">
        <v>54</v>
      </c>
      <c r="G24" s="21">
        <v>0</v>
      </c>
      <c r="H24" s="21">
        <v>0</v>
      </c>
      <c r="I24" s="21">
        <v>7</v>
      </c>
      <c r="J24" s="21">
        <v>0</v>
      </c>
      <c r="K24" s="21">
        <v>0</v>
      </c>
      <c r="L24" s="21">
        <v>0</v>
      </c>
      <c r="M24" s="47">
        <f t="shared" si="0"/>
        <v>7</v>
      </c>
      <c r="N24" s="47">
        <f t="shared" si="1"/>
        <v>68</v>
      </c>
      <c r="O24" s="47">
        <f t="shared" si="2"/>
        <v>61</v>
      </c>
      <c r="P24" s="50">
        <f t="shared" si="3"/>
        <v>0.11475409836065574</v>
      </c>
      <c r="Q24" s="47">
        <v>200</v>
      </c>
    </row>
    <row r="25" spans="4:17" x14ac:dyDescent="0.2">
      <c r="D25" s="20">
        <v>42336.4375</v>
      </c>
      <c r="E25" s="20">
        <v>42336.447916666664</v>
      </c>
      <c r="F25" s="21">
        <v>39</v>
      </c>
      <c r="G25" s="21">
        <v>1</v>
      </c>
      <c r="H25" s="21">
        <v>0</v>
      </c>
      <c r="I25" s="21">
        <v>2</v>
      </c>
      <c r="J25" s="21">
        <v>0</v>
      </c>
      <c r="K25" s="21">
        <v>2</v>
      </c>
      <c r="L25" s="21">
        <v>0</v>
      </c>
      <c r="M25" s="47">
        <f t="shared" si="0"/>
        <v>3</v>
      </c>
      <c r="N25" s="47">
        <f t="shared" si="1"/>
        <v>44.9</v>
      </c>
      <c r="O25" s="47">
        <f t="shared" si="2"/>
        <v>44</v>
      </c>
      <c r="P25" s="50">
        <f t="shared" si="3"/>
        <v>6.8181818181818177E-2</v>
      </c>
      <c r="Q25" s="47">
        <v>181</v>
      </c>
    </row>
    <row r="26" spans="4:17" x14ac:dyDescent="0.2">
      <c r="D26" s="20">
        <v>42336.447916666664</v>
      </c>
      <c r="E26" s="20">
        <v>42336.458333333336</v>
      </c>
      <c r="F26" s="21">
        <v>39</v>
      </c>
      <c r="G26" s="21">
        <v>0</v>
      </c>
      <c r="H26" s="21">
        <v>0</v>
      </c>
      <c r="I26" s="21">
        <v>6</v>
      </c>
      <c r="J26" s="21">
        <v>1</v>
      </c>
      <c r="K26" s="21">
        <v>1</v>
      </c>
      <c r="L26" s="21">
        <v>0</v>
      </c>
      <c r="M26" s="47">
        <f t="shared" si="0"/>
        <v>6</v>
      </c>
      <c r="N26" s="47">
        <f t="shared" si="1"/>
        <v>51.6</v>
      </c>
      <c r="O26" s="47">
        <f t="shared" si="2"/>
        <v>47</v>
      </c>
      <c r="P26" s="50">
        <f t="shared" si="3"/>
        <v>0.1276595744680851</v>
      </c>
      <c r="Q26" s="47">
        <v>202</v>
      </c>
    </row>
    <row r="27" spans="4:17" x14ac:dyDescent="0.2">
      <c r="D27" s="20">
        <v>42336.458333333336</v>
      </c>
      <c r="E27" s="20">
        <v>42336.46875</v>
      </c>
      <c r="F27" s="21">
        <v>38</v>
      </c>
      <c r="G27" s="21">
        <v>2</v>
      </c>
      <c r="H27" s="21">
        <v>0</v>
      </c>
      <c r="I27" s="21">
        <v>7</v>
      </c>
      <c r="J27" s="21">
        <v>0</v>
      </c>
      <c r="K27" s="21">
        <v>1</v>
      </c>
      <c r="L27" s="21">
        <v>0</v>
      </c>
      <c r="M27" s="47">
        <f t="shared" si="0"/>
        <v>9</v>
      </c>
      <c r="N27" s="47">
        <f t="shared" si="1"/>
        <v>55.2</v>
      </c>
      <c r="O27" s="47">
        <f t="shared" si="2"/>
        <v>48</v>
      </c>
      <c r="P27" s="50">
        <f t="shared" si="3"/>
        <v>0.1875</v>
      </c>
      <c r="Q27" s="47">
        <v>198</v>
      </c>
    </row>
    <row r="28" spans="4:17" x14ac:dyDescent="0.2">
      <c r="D28" s="20">
        <v>42336.46875</v>
      </c>
      <c r="E28" s="20">
        <v>42336.479166666664</v>
      </c>
      <c r="F28" s="21">
        <v>34</v>
      </c>
      <c r="G28" s="21">
        <v>0</v>
      </c>
      <c r="H28" s="21">
        <v>0</v>
      </c>
      <c r="I28" s="21">
        <v>6</v>
      </c>
      <c r="J28" s="21">
        <v>2</v>
      </c>
      <c r="K28" s="21">
        <v>0</v>
      </c>
      <c r="L28" s="21">
        <v>0</v>
      </c>
      <c r="M28" s="47">
        <f t="shared" si="0"/>
        <v>6</v>
      </c>
      <c r="N28" s="47">
        <f t="shared" si="1"/>
        <v>46.8</v>
      </c>
      <c r="O28" s="47">
        <f t="shared" si="2"/>
        <v>42</v>
      </c>
      <c r="P28" s="50">
        <f t="shared" si="3"/>
        <v>0.14285714285714285</v>
      </c>
      <c r="Q28" s="47">
        <v>204</v>
      </c>
    </row>
    <row r="29" spans="4:17" x14ac:dyDescent="0.2">
      <c r="D29" s="20">
        <v>42336.479166666664</v>
      </c>
      <c r="E29" s="20">
        <v>42336.489583333336</v>
      </c>
      <c r="F29" s="21">
        <v>55</v>
      </c>
      <c r="G29" s="21">
        <v>1</v>
      </c>
      <c r="H29" s="21">
        <v>0</v>
      </c>
      <c r="I29" s="21">
        <v>6</v>
      </c>
      <c r="J29" s="21">
        <v>0</v>
      </c>
      <c r="K29" s="21">
        <v>2</v>
      </c>
      <c r="L29" s="21">
        <v>1</v>
      </c>
      <c r="M29" s="47">
        <f t="shared" si="0"/>
        <v>7</v>
      </c>
      <c r="N29" s="47">
        <f t="shared" si="1"/>
        <v>69.900000000000006</v>
      </c>
      <c r="O29" s="47">
        <f t="shared" si="2"/>
        <v>65</v>
      </c>
      <c r="P29" s="50">
        <f t="shared" si="3"/>
        <v>0.1076923076923077</v>
      </c>
      <c r="Q29" s="47">
        <v>214</v>
      </c>
    </row>
    <row r="30" spans="4:17" x14ac:dyDescent="0.2">
      <c r="D30" s="20">
        <v>42336.489583333336</v>
      </c>
      <c r="E30" s="20">
        <v>42336.5</v>
      </c>
      <c r="F30" s="21">
        <v>39</v>
      </c>
      <c r="G30" s="21">
        <v>0</v>
      </c>
      <c r="H30" s="21">
        <v>0</v>
      </c>
      <c r="I30" s="21">
        <v>4</v>
      </c>
      <c r="J30" s="21">
        <v>0</v>
      </c>
      <c r="K30" s="21">
        <v>0</v>
      </c>
      <c r="L30" s="21">
        <v>0</v>
      </c>
      <c r="M30" s="47">
        <f t="shared" si="0"/>
        <v>4</v>
      </c>
      <c r="N30" s="47">
        <f t="shared" si="1"/>
        <v>47</v>
      </c>
      <c r="O30" s="47">
        <f t="shared" si="2"/>
        <v>43</v>
      </c>
      <c r="P30" s="50">
        <f t="shared" si="3"/>
        <v>9.3023255813953487E-2</v>
      </c>
      <c r="Q30" s="47">
        <v>202</v>
      </c>
    </row>
    <row r="31" spans="4:17" x14ac:dyDescent="0.2">
      <c r="D31" s="20">
        <v>42336.5</v>
      </c>
      <c r="E31" s="20">
        <v>42336.510416666664</v>
      </c>
      <c r="F31" s="21">
        <v>41</v>
      </c>
      <c r="G31" s="21">
        <v>1</v>
      </c>
      <c r="H31" s="21">
        <v>0</v>
      </c>
      <c r="I31" s="21">
        <v>7</v>
      </c>
      <c r="J31" s="21">
        <v>2</v>
      </c>
      <c r="K31" s="21">
        <v>2</v>
      </c>
      <c r="L31" s="21">
        <v>1</v>
      </c>
      <c r="M31" s="47">
        <f t="shared" si="0"/>
        <v>8</v>
      </c>
      <c r="N31" s="47">
        <f t="shared" si="1"/>
        <v>58.699999999999996</v>
      </c>
      <c r="O31" s="47">
        <f t="shared" si="2"/>
        <v>54</v>
      </c>
      <c r="P31" s="50">
        <f t="shared" si="3"/>
        <v>0.14814814814814814</v>
      </c>
      <c r="Q31" s="47">
        <v>211</v>
      </c>
    </row>
    <row r="32" spans="4:17" x14ac:dyDescent="0.2">
      <c r="D32" s="20">
        <v>42336.510416666664</v>
      </c>
      <c r="E32" s="20">
        <v>42336.520833333336</v>
      </c>
      <c r="F32" s="21">
        <v>42</v>
      </c>
      <c r="G32" s="21">
        <v>0</v>
      </c>
      <c r="H32" s="21">
        <v>0</v>
      </c>
      <c r="I32" s="21">
        <v>7</v>
      </c>
      <c r="J32" s="21">
        <v>1</v>
      </c>
      <c r="K32" s="21">
        <v>0</v>
      </c>
      <c r="L32" s="21">
        <v>2</v>
      </c>
      <c r="M32" s="47">
        <f t="shared" si="0"/>
        <v>7</v>
      </c>
      <c r="N32" s="47">
        <f t="shared" si="1"/>
        <v>58.4</v>
      </c>
      <c r="O32" s="47">
        <f t="shared" si="2"/>
        <v>52</v>
      </c>
      <c r="P32" s="50">
        <f t="shared" si="3"/>
        <v>0.13461538461538461</v>
      </c>
      <c r="Q32" s="47">
        <v>234</v>
      </c>
    </row>
    <row r="33" spans="4:17" x14ac:dyDescent="0.2">
      <c r="D33" s="20">
        <v>42336.520833333336</v>
      </c>
      <c r="E33" s="20">
        <v>42336.53125</v>
      </c>
      <c r="F33" s="21">
        <v>41</v>
      </c>
      <c r="G33" s="21">
        <v>0</v>
      </c>
      <c r="H33" s="21">
        <v>0</v>
      </c>
      <c r="I33" s="21">
        <v>9</v>
      </c>
      <c r="J33" s="21">
        <v>1</v>
      </c>
      <c r="K33" s="21">
        <v>2</v>
      </c>
      <c r="L33" s="21">
        <v>0</v>
      </c>
      <c r="M33" s="47">
        <f t="shared" si="0"/>
        <v>9</v>
      </c>
      <c r="N33" s="47">
        <f t="shared" si="1"/>
        <v>59.8</v>
      </c>
      <c r="O33" s="47">
        <f t="shared" si="2"/>
        <v>53</v>
      </c>
      <c r="P33" s="50">
        <f t="shared" si="3"/>
        <v>0.16981132075471697</v>
      </c>
      <c r="Q33" s="47">
        <v>243</v>
      </c>
    </row>
    <row r="34" spans="4:17" x14ac:dyDescent="0.2">
      <c r="D34" s="20">
        <v>42336.53125</v>
      </c>
      <c r="E34" s="20">
        <v>42336.541666666664</v>
      </c>
      <c r="F34" s="21">
        <v>48</v>
      </c>
      <c r="G34" s="21">
        <v>0</v>
      </c>
      <c r="H34" s="21">
        <v>0</v>
      </c>
      <c r="I34" s="21">
        <v>3</v>
      </c>
      <c r="J34" s="21">
        <v>1</v>
      </c>
      <c r="K34" s="21">
        <v>0</v>
      </c>
      <c r="L34" s="21">
        <v>0</v>
      </c>
      <c r="M34" s="47">
        <f t="shared" si="0"/>
        <v>3</v>
      </c>
      <c r="N34" s="47">
        <f t="shared" si="1"/>
        <v>54.4</v>
      </c>
      <c r="O34" s="47">
        <f t="shared" si="2"/>
        <v>52</v>
      </c>
      <c r="P34" s="50">
        <f t="shared" si="3"/>
        <v>5.7692307692307696E-2</v>
      </c>
      <c r="Q34" s="47">
        <v>255</v>
      </c>
    </row>
    <row r="35" spans="4:17" x14ac:dyDescent="0.2">
      <c r="D35" s="20">
        <v>42336.541666666664</v>
      </c>
      <c r="E35" s="20">
        <v>42336.552083333336</v>
      </c>
      <c r="F35" s="21">
        <v>67</v>
      </c>
      <c r="G35" s="21">
        <v>0</v>
      </c>
      <c r="H35" s="21">
        <v>0</v>
      </c>
      <c r="I35" s="21">
        <v>5</v>
      </c>
      <c r="J35" s="21">
        <v>2</v>
      </c>
      <c r="K35" s="21">
        <v>1</v>
      </c>
      <c r="L35" s="21">
        <v>2</v>
      </c>
      <c r="M35" s="47">
        <f t="shared" si="0"/>
        <v>5</v>
      </c>
      <c r="N35" s="47">
        <f t="shared" si="1"/>
        <v>80</v>
      </c>
      <c r="O35" s="47">
        <f t="shared" si="2"/>
        <v>77</v>
      </c>
      <c r="P35" s="50">
        <f t="shared" si="3"/>
        <v>6.4935064935064929E-2</v>
      </c>
      <c r="Q35" s="47">
        <v>260</v>
      </c>
    </row>
    <row r="36" spans="4:17" x14ac:dyDescent="0.2">
      <c r="D36" s="20">
        <v>42336.552083333336</v>
      </c>
      <c r="E36" s="20">
        <v>42336.5625</v>
      </c>
      <c r="F36" s="21">
        <v>54</v>
      </c>
      <c r="G36" s="21">
        <v>0</v>
      </c>
      <c r="H36" s="21">
        <v>0</v>
      </c>
      <c r="I36" s="21">
        <v>3</v>
      </c>
      <c r="J36" s="21">
        <v>1</v>
      </c>
      <c r="K36" s="21">
        <v>0</v>
      </c>
      <c r="L36" s="21">
        <v>3</v>
      </c>
      <c r="M36" s="47">
        <f t="shared" si="0"/>
        <v>3</v>
      </c>
      <c r="N36" s="47">
        <f t="shared" si="1"/>
        <v>63.4</v>
      </c>
      <c r="O36" s="47">
        <f t="shared" si="2"/>
        <v>61</v>
      </c>
      <c r="P36" s="50">
        <f t="shared" si="3"/>
        <v>4.9180327868852458E-2</v>
      </c>
      <c r="Q36" s="47">
        <v>252</v>
      </c>
    </row>
    <row r="37" spans="4:17" x14ac:dyDescent="0.2">
      <c r="D37" s="20">
        <v>42336.5625</v>
      </c>
      <c r="E37" s="20">
        <v>42336.572916666664</v>
      </c>
      <c r="F37" s="21">
        <v>58</v>
      </c>
      <c r="G37" s="21">
        <v>0</v>
      </c>
      <c r="H37" s="21">
        <v>0</v>
      </c>
      <c r="I37" s="21">
        <v>6</v>
      </c>
      <c r="J37" s="21">
        <v>0</v>
      </c>
      <c r="K37" s="21">
        <v>0</v>
      </c>
      <c r="L37" s="21">
        <v>1</v>
      </c>
      <c r="M37" s="47">
        <f t="shared" si="0"/>
        <v>6</v>
      </c>
      <c r="N37" s="47">
        <f t="shared" si="1"/>
        <v>71</v>
      </c>
      <c r="O37" s="47">
        <f t="shared" si="2"/>
        <v>65</v>
      </c>
      <c r="P37" s="50">
        <f t="shared" si="3"/>
        <v>9.2307692307692313E-2</v>
      </c>
      <c r="Q37" s="47">
        <v>265</v>
      </c>
    </row>
    <row r="38" spans="4:17" x14ac:dyDescent="0.2">
      <c r="D38" s="20">
        <v>42336.572916666664</v>
      </c>
      <c r="E38" s="20">
        <v>42336.583333333336</v>
      </c>
      <c r="F38" s="21">
        <v>44</v>
      </c>
      <c r="G38" s="21">
        <v>0</v>
      </c>
      <c r="H38" s="21">
        <v>0</v>
      </c>
      <c r="I38" s="21">
        <v>6</v>
      </c>
      <c r="J38" s="21">
        <v>0</v>
      </c>
      <c r="K38" s="21">
        <v>0</v>
      </c>
      <c r="L38" s="21">
        <v>7</v>
      </c>
      <c r="M38" s="47">
        <f t="shared" si="0"/>
        <v>6</v>
      </c>
      <c r="N38" s="47">
        <f t="shared" si="1"/>
        <v>63</v>
      </c>
      <c r="O38" s="47">
        <f t="shared" si="2"/>
        <v>57</v>
      </c>
      <c r="P38" s="50">
        <f t="shared" si="3"/>
        <v>0.10526315789473684</v>
      </c>
      <c r="Q38" s="47">
        <v>250</v>
      </c>
    </row>
    <row r="39" spans="4:17" x14ac:dyDescent="0.2">
      <c r="D39" s="20">
        <v>42336.583333333336</v>
      </c>
      <c r="E39" s="20">
        <v>42336.59375</v>
      </c>
      <c r="F39" s="21">
        <v>59</v>
      </c>
      <c r="G39" s="21">
        <v>0</v>
      </c>
      <c r="H39" s="21">
        <v>0</v>
      </c>
      <c r="I39" s="21">
        <v>7</v>
      </c>
      <c r="J39" s="21">
        <v>1</v>
      </c>
      <c r="K39" s="21">
        <v>0</v>
      </c>
      <c r="L39" s="21">
        <v>2</v>
      </c>
      <c r="M39" s="47">
        <f t="shared" si="0"/>
        <v>7</v>
      </c>
      <c r="N39" s="47">
        <f t="shared" si="1"/>
        <v>75.400000000000006</v>
      </c>
      <c r="O39" s="47">
        <f t="shared" si="2"/>
        <v>69</v>
      </c>
      <c r="P39" s="50">
        <f t="shared" si="3"/>
        <v>0.10144927536231885</v>
      </c>
      <c r="Q39" s="47">
        <v>272</v>
      </c>
    </row>
    <row r="40" spans="4:17" x14ac:dyDescent="0.2">
      <c r="D40" s="20">
        <v>42336.59375</v>
      </c>
      <c r="E40" s="20">
        <v>42336.604166666664</v>
      </c>
      <c r="F40" s="21">
        <v>64</v>
      </c>
      <c r="G40" s="21">
        <v>0</v>
      </c>
      <c r="H40" s="21">
        <v>0</v>
      </c>
      <c r="I40" s="21">
        <v>5</v>
      </c>
      <c r="J40" s="21">
        <v>3</v>
      </c>
      <c r="K40" s="21">
        <v>0</v>
      </c>
      <c r="L40" s="21">
        <v>2</v>
      </c>
      <c r="M40" s="47">
        <f t="shared" si="0"/>
        <v>5</v>
      </c>
      <c r="N40" s="47">
        <f t="shared" si="1"/>
        <v>77.2</v>
      </c>
      <c r="O40" s="47">
        <f t="shared" si="2"/>
        <v>74</v>
      </c>
      <c r="P40" s="50">
        <f t="shared" si="3"/>
        <v>6.7567567567567571E-2</v>
      </c>
      <c r="Q40" s="47">
        <v>262</v>
      </c>
    </row>
    <row r="41" spans="4:17" x14ac:dyDescent="0.2">
      <c r="D41" s="20">
        <v>42336.604166666664</v>
      </c>
      <c r="E41" s="20">
        <v>42336.614583333336</v>
      </c>
      <c r="F41" s="21">
        <v>44</v>
      </c>
      <c r="G41" s="21">
        <v>0</v>
      </c>
      <c r="H41" s="21">
        <v>0</v>
      </c>
      <c r="I41" s="21">
        <v>5</v>
      </c>
      <c r="J41" s="21">
        <v>0</v>
      </c>
      <c r="K41" s="21">
        <v>1</v>
      </c>
      <c r="L41" s="21">
        <v>0</v>
      </c>
      <c r="M41" s="47">
        <f t="shared" si="0"/>
        <v>5</v>
      </c>
      <c r="N41" s="47">
        <f t="shared" si="1"/>
        <v>54.2</v>
      </c>
      <c r="O41" s="47">
        <f t="shared" si="2"/>
        <v>50</v>
      </c>
      <c r="P41" s="50">
        <f t="shared" si="3"/>
        <v>0.1</v>
      </c>
      <c r="Q41" s="47">
        <v>232</v>
      </c>
    </row>
    <row r="42" spans="4:17" x14ac:dyDescent="0.2">
      <c r="D42" s="20">
        <v>42336.614583333336</v>
      </c>
      <c r="E42" s="20">
        <v>42336.625</v>
      </c>
      <c r="F42" s="21">
        <v>64</v>
      </c>
      <c r="G42" s="21">
        <v>0</v>
      </c>
      <c r="H42" s="21">
        <v>0</v>
      </c>
      <c r="I42" s="21">
        <v>9</v>
      </c>
      <c r="J42" s="21">
        <v>4</v>
      </c>
      <c r="K42" s="21">
        <v>2</v>
      </c>
      <c r="L42" s="21">
        <v>0</v>
      </c>
      <c r="M42" s="47">
        <f t="shared" si="0"/>
        <v>9</v>
      </c>
      <c r="N42" s="47">
        <f t="shared" si="1"/>
        <v>84</v>
      </c>
      <c r="O42" s="47">
        <f t="shared" si="2"/>
        <v>79</v>
      </c>
      <c r="P42" s="50">
        <f t="shared" si="3"/>
        <v>0.11392405063291139</v>
      </c>
      <c r="Q42" s="47">
        <v>225</v>
      </c>
    </row>
    <row r="43" spans="4:17" x14ac:dyDescent="0.2">
      <c r="D43" s="20">
        <v>42336.625</v>
      </c>
      <c r="E43" s="20">
        <v>42336.635416666664</v>
      </c>
      <c r="F43" s="21">
        <v>51</v>
      </c>
      <c r="G43" s="21">
        <v>0</v>
      </c>
      <c r="H43" s="21">
        <v>0</v>
      </c>
      <c r="I43" s="21">
        <v>5</v>
      </c>
      <c r="J43" s="21">
        <v>1</v>
      </c>
      <c r="K43" s="21">
        <v>1</v>
      </c>
      <c r="L43" s="21">
        <v>1</v>
      </c>
      <c r="M43" s="47">
        <f t="shared" si="0"/>
        <v>5</v>
      </c>
      <c r="N43" s="47">
        <f t="shared" si="1"/>
        <v>62.6</v>
      </c>
      <c r="O43" s="47">
        <f t="shared" si="2"/>
        <v>59</v>
      </c>
      <c r="P43" s="50">
        <f t="shared" si="3"/>
        <v>8.4745762711864403E-2</v>
      </c>
      <c r="Q43" s="47">
        <v>219</v>
      </c>
    </row>
    <row r="44" spans="4:17" x14ac:dyDescent="0.2">
      <c r="D44" s="20">
        <v>42336.635416666664</v>
      </c>
      <c r="E44" s="20">
        <v>42336.645833333336</v>
      </c>
      <c r="F44" s="21">
        <v>39</v>
      </c>
      <c r="G44" s="21">
        <v>0</v>
      </c>
      <c r="H44" s="21">
        <v>0</v>
      </c>
      <c r="I44" s="21">
        <v>4</v>
      </c>
      <c r="J44" s="21">
        <v>0</v>
      </c>
      <c r="K44" s="21">
        <v>1</v>
      </c>
      <c r="L44" s="21">
        <v>0</v>
      </c>
      <c r="M44" s="47">
        <f t="shared" si="0"/>
        <v>4</v>
      </c>
      <c r="N44" s="47">
        <f t="shared" si="1"/>
        <v>47.2</v>
      </c>
      <c r="O44" s="47">
        <f t="shared" si="2"/>
        <v>44</v>
      </c>
      <c r="P44" s="50">
        <f t="shared" si="3"/>
        <v>9.0909090909090912E-2</v>
      </c>
      <c r="Q44" s="47">
        <v>213</v>
      </c>
    </row>
    <row r="45" spans="4:17" x14ac:dyDescent="0.2">
      <c r="D45" s="20">
        <v>42336.645833333336</v>
      </c>
      <c r="E45" s="20">
        <v>42336.65625</v>
      </c>
      <c r="F45" s="21">
        <v>34</v>
      </c>
      <c r="G45" s="21">
        <v>0</v>
      </c>
      <c r="H45" s="21">
        <v>0</v>
      </c>
      <c r="I45" s="21">
        <v>6</v>
      </c>
      <c r="J45" s="21">
        <v>1</v>
      </c>
      <c r="K45" s="21">
        <v>1</v>
      </c>
      <c r="L45" s="21">
        <v>1</v>
      </c>
      <c r="M45" s="47">
        <f t="shared" si="0"/>
        <v>6</v>
      </c>
      <c r="N45" s="47">
        <f t="shared" si="1"/>
        <v>47.6</v>
      </c>
      <c r="O45" s="47">
        <f t="shared" si="2"/>
        <v>43</v>
      </c>
      <c r="P45" s="50">
        <f t="shared" si="3"/>
        <v>0.13953488372093023</v>
      </c>
      <c r="Q45" s="47">
        <v>230</v>
      </c>
    </row>
    <row r="46" spans="4:17" x14ac:dyDescent="0.2">
      <c r="D46" s="20">
        <v>42336.65625</v>
      </c>
      <c r="E46" s="20">
        <v>42336.666666666664</v>
      </c>
      <c r="F46" s="21">
        <v>63</v>
      </c>
      <c r="G46" s="21">
        <v>0</v>
      </c>
      <c r="H46" s="21">
        <v>0</v>
      </c>
      <c r="I46" s="21">
        <v>5</v>
      </c>
      <c r="J46" s="21">
        <v>0</v>
      </c>
      <c r="K46" s="21">
        <v>1</v>
      </c>
      <c r="L46" s="21">
        <v>4</v>
      </c>
      <c r="M46" s="47">
        <f t="shared" si="0"/>
        <v>5</v>
      </c>
      <c r="N46" s="47">
        <f t="shared" si="1"/>
        <v>77.2</v>
      </c>
      <c r="O46" s="47">
        <f t="shared" si="2"/>
        <v>73</v>
      </c>
      <c r="P46" s="50">
        <f t="shared" si="3"/>
        <v>6.8493150684931503E-2</v>
      </c>
      <c r="Q46" s="47">
        <v>255</v>
      </c>
    </row>
    <row r="47" spans="4:17" x14ac:dyDescent="0.2">
      <c r="D47" s="20">
        <v>42336.666666666664</v>
      </c>
      <c r="E47" s="20">
        <v>42336.677083333336</v>
      </c>
      <c r="F47" s="21">
        <v>45</v>
      </c>
      <c r="G47" s="21">
        <v>0</v>
      </c>
      <c r="H47" s="21">
        <v>0</v>
      </c>
      <c r="I47" s="21">
        <v>5</v>
      </c>
      <c r="J47" s="21">
        <v>1</v>
      </c>
      <c r="K47" s="21">
        <v>0</v>
      </c>
      <c r="L47" s="21">
        <v>2</v>
      </c>
      <c r="M47" s="47">
        <f t="shared" si="0"/>
        <v>5</v>
      </c>
      <c r="N47" s="47">
        <f t="shared" si="1"/>
        <v>57.4</v>
      </c>
      <c r="O47" s="47">
        <f t="shared" si="2"/>
        <v>53</v>
      </c>
      <c r="P47" s="50">
        <f t="shared" si="3"/>
        <v>9.4339622641509441E-2</v>
      </c>
      <c r="Q47" s="47">
        <v>253</v>
      </c>
    </row>
    <row r="48" spans="4:17" x14ac:dyDescent="0.2">
      <c r="D48" s="20">
        <v>42336.677083333336</v>
      </c>
      <c r="E48" s="20">
        <v>42336.6875</v>
      </c>
      <c r="F48" s="21">
        <v>56</v>
      </c>
      <c r="G48" s="21">
        <v>0</v>
      </c>
      <c r="H48" s="21">
        <v>0</v>
      </c>
      <c r="I48" s="21">
        <v>4</v>
      </c>
      <c r="J48" s="21">
        <v>0</v>
      </c>
      <c r="K48" s="21">
        <v>1</v>
      </c>
      <c r="L48" s="21">
        <v>0</v>
      </c>
      <c r="M48" s="47">
        <f t="shared" si="0"/>
        <v>4</v>
      </c>
      <c r="N48" s="47">
        <f t="shared" si="1"/>
        <v>64.2</v>
      </c>
      <c r="O48" s="47">
        <f t="shared" si="2"/>
        <v>61</v>
      </c>
      <c r="P48" s="50">
        <f t="shared" si="3"/>
        <v>6.5573770491803282E-2</v>
      </c>
      <c r="Q48" s="47">
        <v>259</v>
      </c>
    </row>
    <row r="49" spans="3:17" x14ac:dyDescent="0.2">
      <c r="D49" s="20">
        <v>42336.6875</v>
      </c>
      <c r="E49" s="20">
        <v>42336.697916666664</v>
      </c>
      <c r="F49" s="21">
        <v>55</v>
      </c>
      <c r="G49" s="21">
        <v>0</v>
      </c>
      <c r="H49" s="21">
        <v>0</v>
      </c>
      <c r="I49" s="21">
        <v>8</v>
      </c>
      <c r="J49" s="21">
        <v>1</v>
      </c>
      <c r="K49" s="21">
        <v>1</v>
      </c>
      <c r="L49" s="21">
        <v>3</v>
      </c>
      <c r="M49" s="47">
        <f t="shared" si="0"/>
        <v>8</v>
      </c>
      <c r="N49" s="47">
        <f t="shared" si="1"/>
        <v>74.600000000000009</v>
      </c>
      <c r="O49" s="47">
        <f t="shared" si="2"/>
        <v>68</v>
      </c>
      <c r="P49" s="50">
        <f t="shared" si="3"/>
        <v>0.11764705882352941</v>
      </c>
      <c r="Q49" s="47">
        <v>269</v>
      </c>
    </row>
    <row r="50" spans="3:17" x14ac:dyDescent="0.2">
      <c r="D50" s="20">
        <v>42336.697916666664</v>
      </c>
      <c r="E50" s="20">
        <v>42336.708333333336</v>
      </c>
      <c r="F50" s="21">
        <v>58</v>
      </c>
      <c r="G50" s="21">
        <v>0</v>
      </c>
      <c r="H50" s="21">
        <v>0</v>
      </c>
      <c r="I50" s="21">
        <v>8</v>
      </c>
      <c r="J50" s="21">
        <v>3</v>
      </c>
      <c r="K50" s="21">
        <v>0</v>
      </c>
      <c r="L50" s="21">
        <v>2</v>
      </c>
      <c r="M50" s="47">
        <f t="shared" si="0"/>
        <v>8</v>
      </c>
      <c r="N50" s="47">
        <f t="shared" si="1"/>
        <v>77.2</v>
      </c>
      <c r="O50" s="47">
        <f t="shared" si="2"/>
        <v>71</v>
      </c>
      <c r="P50" s="50">
        <f t="shared" si="3"/>
        <v>0.11267605633802817</v>
      </c>
      <c r="Q50" s="47">
        <v>257</v>
      </c>
    </row>
    <row r="51" spans="3:17" x14ac:dyDescent="0.2">
      <c r="D51" s="20">
        <v>42336.708333333336</v>
      </c>
      <c r="E51" s="20">
        <v>42336.71875</v>
      </c>
      <c r="F51" s="21">
        <v>54</v>
      </c>
      <c r="G51" s="21">
        <v>0</v>
      </c>
      <c r="H51" s="21">
        <v>0</v>
      </c>
      <c r="I51" s="21">
        <v>5</v>
      </c>
      <c r="J51" s="21">
        <v>0</v>
      </c>
      <c r="K51" s="21">
        <v>0</v>
      </c>
      <c r="L51" s="21">
        <v>0</v>
      </c>
      <c r="M51" s="47">
        <f t="shared" si="0"/>
        <v>5</v>
      </c>
      <c r="N51" s="47">
        <f t="shared" si="1"/>
        <v>64</v>
      </c>
      <c r="O51" s="47">
        <f t="shared" si="2"/>
        <v>59</v>
      </c>
      <c r="P51" s="50">
        <f t="shared" si="3"/>
        <v>8.4745762711864403E-2</v>
      </c>
      <c r="Q51" s="47">
        <v>252</v>
      </c>
    </row>
    <row r="52" spans="3:17" x14ac:dyDescent="0.2">
      <c r="D52" s="20">
        <v>42336.71875</v>
      </c>
      <c r="E52" s="20">
        <v>42336.729166666664</v>
      </c>
      <c r="F52" s="21">
        <v>62</v>
      </c>
      <c r="G52" s="21">
        <v>0</v>
      </c>
      <c r="H52" s="21">
        <v>0</v>
      </c>
      <c r="I52" s="21">
        <v>6</v>
      </c>
      <c r="J52" s="21">
        <v>1</v>
      </c>
      <c r="K52" s="21">
        <v>0</v>
      </c>
      <c r="L52" s="21">
        <v>2</v>
      </c>
      <c r="M52" s="47">
        <f t="shared" si="0"/>
        <v>6</v>
      </c>
      <c r="N52" s="47">
        <f t="shared" si="1"/>
        <v>76.400000000000006</v>
      </c>
      <c r="O52" s="47">
        <f t="shared" si="2"/>
        <v>71</v>
      </c>
      <c r="P52" s="50">
        <f t="shared" si="3"/>
        <v>8.4507042253521125E-2</v>
      </c>
      <c r="Q52" s="47">
        <v>268</v>
      </c>
    </row>
    <row r="53" spans="3:17" x14ac:dyDescent="0.2">
      <c r="D53" s="20">
        <v>42336.729166666664</v>
      </c>
      <c r="E53" s="20">
        <v>42336.739583333336</v>
      </c>
      <c r="F53" s="21">
        <v>48</v>
      </c>
      <c r="G53" s="21">
        <v>0</v>
      </c>
      <c r="H53" s="21">
        <v>0</v>
      </c>
      <c r="I53" s="21">
        <v>5</v>
      </c>
      <c r="J53" s="21">
        <v>1</v>
      </c>
      <c r="K53" s="21">
        <v>1</v>
      </c>
      <c r="L53" s="21">
        <v>1</v>
      </c>
      <c r="M53" s="47">
        <f t="shared" si="0"/>
        <v>5</v>
      </c>
      <c r="N53" s="47">
        <f t="shared" si="1"/>
        <v>59.6</v>
      </c>
      <c r="O53" s="47">
        <f t="shared" si="2"/>
        <v>56</v>
      </c>
      <c r="P53" s="50">
        <f t="shared" si="3"/>
        <v>8.9285714285714288E-2</v>
      </c>
      <c r="Q53" s="47">
        <v>271</v>
      </c>
    </row>
    <row r="54" spans="3:17" x14ac:dyDescent="0.2">
      <c r="D54" s="20">
        <v>42336.739583333336</v>
      </c>
      <c r="E54" s="20">
        <v>42336.75</v>
      </c>
      <c r="F54" s="21">
        <v>55</v>
      </c>
      <c r="G54" s="21">
        <v>0</v>
      </c>
      <c r="H54" s="21">
        <v>0</v>
      </c>
      <c r="I54" s="21">
        <v>8</v>
      </c>
      <c r="J54" s="21">
        <v>2</v>
      </c>
      <c r="K54" s="21">
        <v>1</v>
      </c>
      <c r="L54" s="21">
        <v>0</v>
      </c>
      <c r="M54" s="47">
        <f t="shared" si="0"/>
        <v>8</v>
      </c>
      <c r="N54" s="47">
        <f t="shared" si="1"/>
        <v>72</v>
      </c>
      <c r="O54" s="47">
        <f t="shared" si="2"/>
        <v>66</v>
      </c>
      <c r="P54" s="50">
        <f t="shared" si="3"/>
        <v>0.12121212121212122</v>
      </c>
      <c r="Q54" s="47">
        <v>269</v>
      </c>
    </row>
    <row r="55" spans="3:17" x14ac:dyDescent="0.2">
      <c r="D55" s="20">
        <v>42336.75</v>
      </c>
      <c r="E55" s="20">
        <v>42336.760416666664</v>
      </c>
      <c r="F55" s="21">
        <v>67</v>
      </c>
      <c r="G55" s="21">
        <v>0</v>
      </c>
      <c r="H55" s="21">
        <v>0</v>
      </c>
      <c r="I55" s="21">
        <v>5</v>
      </c>
      <c r="J55" s="21">
        <v>3</v>
      </c>
      <c r="K55" s="21">
        <v>0</v>
      </c>
      <c r="L55" s="21">
        <v>0</v>
      </c>
      <c r="M55" s="47">
        <f t="shared" si="0"/>
        <v>5</v>
      </c>
      <c r="N55" s="47">
        <f t="shared" si="1"/>
        <v>78.2</v>
      </c>
      <c r="O55" s="47">
        <f t="shared" si="2"/>
        <v>75</v>
      </c>
      <c r="P55" s="50">
        <f t="shared" si="3"/>
        <v>6.6666666666666666E-2</v>
      </c>
      <c r="Q55" s="47">
        <v>274</v>
      </c>
    </row>
    <row r="56" spans="3:17" x14ac:dyDescent="0.2">
      <c r="D56" s="20">
        <v>42336.760416666664</v>
      </c>
      <c r="E56" s="20">
        <v>42336.770833333336</v>
      </c>
      <c r="F56" s="21">
        <v>66</v>
      </c>
      <c r="G56" s="21">
        <v>0</v>
      </c>
      <c r="H56" s="21">
        <v>0</v>
      </c>
      <c r="I56" s="21">
        <v>5</v>
      </c>
      <c r="J56" s="21">
        <v>3</v>
      </c>
      <c r="K56" s="21">
        <v>0</v>
      </c>
      <c r="L56" s="21">
        <v>0</v>
      </c>
      <c r="M56" s="47">
        <f t="shared" si="0"/>
        <v>5</v>
      </c>
      <c r="N56" s="47">
        <f t="shared" si="1"/>
        <v>77.2</v>
      </c>
      <c r="O56" s="47">
        <f t="shared" si="2"/>
        <v>74</v>
      </c>
      <c r="P56" s="50">
        <f t="shared" si="3"/>
        <v>6.7567567567567571E-2</v>
      </c>
      <c r="Q56" s="47">
        <v>199</v>
      </c>
    </row>
    <row r="57" spans="3:17" x14ac:dyDescent="0.2">
      <c r="D57" s="20">
        <v>42336.770833333336</v>
      </c>
      <c r="E57" s="20">
        <v>42336.78125</v>
      </c>
      <c r="F57" s="21">
        <v>46</v>
      </c>
      <c r="G57" s="21">
        <v>0</v>
      </c>
      <c r="H57" s="21">
        <v>0</v>
      </c>
      <c r="I57" s="21">
        <v>4</v>
      </c>
      <c r="J57" s="21">
        <v>1</v>
      </c>
      <c r="K57" s="21">
        <v>2</v>
      </c>
      <c r="L57" s="21">
        <v>1</v>
      </c>
      <c r="M57" s="47">
        <f t="shared" si="0"/>
        <v>4</v>
      </c>
      <c r="N57" s="47">
        <f t="shared" si="1"/>
        <v>55.8</v>
      </c>
      <c r="O57" s="47">
        <f t="shared" si="2"/>
        <v>54</v>
      </c>
      <c r="P57" s="50">
        <f t="shared" si="3"/>
        <v>7.407407407407407E-2</v>
      </c>
      <c r="Q57" s="47">
        <v>125</v>
      </c>
    </row>
    <row r="58" spans="3:17" x14ac:dyDescent="0.2">
      <c r="D58" s="22">
        <v>42336.78125</v>
      </c>
      <c r="E58" s="22">
        <v>42336.791666666664</v>
      </c>
      <c r="F58" s="23">
        <v>64</v>
      </c>
      <c r="G58" s="23">
        <v>0</v>
      </c>
      <c r="H58" s="23">
        <v>0</v>
      </c>
      <c r="I58" s="23">
        <v>5</v>
      </c>
      <c r="J58" s="23">
        <v>1</v>
      </c>
      <c r="K58" s="23">
        <v>0</v>
      </c>
      <c r="L58" s="23">
        <v>1</v>
      </c>
      <c r="M58" s="48">
        <f t="shared" si="0"/>
        <v>5</v>
      </c>
      <c r="N58" s="48">
        <f t="shared" si="1"/>
        <v>75.400000000000006</v>
      </c>
      <c r="O58" s="48">
        <f t="shared" si="2"/>
        <v>71</v>
      </c>
      <c r="P58" s="51">
        <f t="shared" si="3"/>
        <v>7.0422535211267609E-2</v>
      </c>
      <c r="Q58" s="48">
        <v>71</v>
      </c>
    </row>
    <row r="59" spans="3:17" x14ac:dyDescent="0.2">
      <c r="C59" s="4" t="s">
        <v>4</v>
      </c>
      <c r="D59" s="32">
        <v>42336.291666666664</v>
      </c>
      <c r="E59" s="32">
        <v>42336.791666666664</v>
      </c>
      <c r="F59" s="5">
        <v>2178</v>
      </c>
      <c r="G59" s="5">
        <v>11</v>
      </c>
      <c r="H59" s="5">
        <v>2</v>
      </c>
      <c r="I59" s="5">
        <v>251</v>
      </c>
      <c r="J59" s="5">
        <v>44</v>
      </c>
      <c r="K59" s="5">
        <v>35</v>
      </c>
      <c r="L59" s="5">
        <v>42</v>
      </c>
      <c r="M59" s="5">
        <v>264</v>
      </c>
      <c r="N59" s="5">
        <v>2767.7</v>
      </c>
      <c r="O59" s="5">
        <v>2563</v>
      </c>
      <c r="P59" s="7">
        <f>IF(O59=0," ",M59/O59)</f>
        <v>0.10300429184549356</v>
      </c>
    </row>
    <row r="60" spans="3:17" x14ac:dyDescent="0.2">
      <c r="C60" s="6" t="s">
        <v>51</v>
      </c>
      <c r="D60" s="32">
        <v>42336.75</v>
      </c>
      <c r="E60" s="32">
        <f>MIN(D60+1/24,E59)</f>
        <v>42336.791666666664</v>
      </c>
      <c r="F60" s="5">
        <v>243</v>
      </c>
      <c r="G60" s="5">
        <v>0</v>
      </c>
      <c r="H60" s="5">
        <v>0</v>
      </c>
      <c r="I60" s="5">
        <v>19</v>
      </c>
      <c r="J60" s="5">
        <v>8</v>
      </c>
      <c r="K60" s="5">
        <v>2</v>
      </c>
      <c r="L60" s="5">
        <v>2</v>
      </c>
      <c r="M60" s="5">
        <v>19</v>
      </c>
      <c r="N60" s="5">
        <v>286.60000000000002</v>
      </c>
      <c r="O60" s="5">
        <v>274</v>
      </c>
      <c r="P60" s="7">
        <f>IF(O60=0," ",M60/O60)</f>
        <v>6.9343065693430656E-2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2015-11-30T11:43:04Z</dcterms:created>
  <dcterms:modified xsi:type="dcterms:W3CDTF">2016-03-04T12:55:15Z</dcterms:modified>
</cp:coreProperties>
</file>